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225" windowWidth="6600" windowHeight="5745" tabRatio="726" activeTab="0"/>
  </bookViews>
  <sheets>
    <sheet name="CSS" sheetId="1" r:id="rId1"/>
  </sheets>
  <definedNames>
    <definedName name="_xlnm.Print_Titles" localSheetId="0">'CSS'!$A:$D</definedName>
  </definedNames>
  <calcPr fullCalcOnLoad="1"/>
</workbook>
</file>

<file path=xl/sharedStrings.xml><?xml version="1.0" encoding="utf-8"?>
<sst xmlns="http://schemas.openxmlformats.org/spreadsheetml/2006/main" count="201" uniqueCount="127">
  <si>
    <t>La pianificazione come ulteriore declinazione del progetto  in casi "semplici" o di breve durata potrebbe apparire sovrapponibile al progetto. 
Nella pianificazione provvisoria, nell'attesa del progetto definitivo, dovranno essere presenti i seguenti elementi:
- interventi e modalità di attuazione della pianificazione
- individuazione degli operatori coinvolti nella pianificazione</t>
  </si>
  <si>
    <t>Gli interventi sono conseguenti all'elaborazione del PI</t>
  </si>
  <si>
    <t>Individuazione delle modalità e dei tempi per monitoraggio e verifica del raggiungimento degli obiettivi</t>
  </si>
  <si>
    <t>Tracciabilità degli interventi attuati</t>
  </si>
  <si>
    <t>La mancata attuazione o sospensione degli interventi pianificati viene motivata nel diario</t>
  </si>
  <si>
    <t xml:space="preserve">Registrazione: deve essere tracciata la somministrazione di ogni farmaco </t>
  </si>
  <si>
    <t>Il sottoindicatore è raggiunto in assenza di NO</t>
  </si>
  <si>
    <t>L'equipe di controllo nel caso in cui lo ritenga necessario potrà procedere all'osservazione diretta dell'utente in presenza di un operatore dell'unità d'offerta</t>
  </si>
  <si>
    <t xml:space="preserve">Valutazione riferita alla funzione respiratoria </t>
  </si>
  <si>
    <t>Sono attuati interventi coerenti con la Valutazione riferita alla funzione respiratoria, se compromessa o a rischio</t>
  </si>
  <si>
    <t>Sono attuati interventi coerenti con la Valutazione riferita all'alimentazione, se compromessa o a rischio</t>
  </si>
  <si>
    <t>Sono attuati interventi coerenti con la Valutazione riferita alla minzione, se compromessa o a rischio</t>
  </si>
  <si>
    <t>Sono attuati interventi coerenti con la Valutazione riferita all'evacuazione, se compromessa o a rischio</t>
  </si>
  <si>
    <t>Sono attuati interventi coerenti con la Valutazione riferita all'integrità cutanea, se compromessa o a rischio</t>
  </si>
  <si>
    <t>Sono attuate strategie di intervento coerenti con la rilevazione di compromissioni riferite all'area dell'alimentazione</t>
  </si>
  <si>
    <t>Valutazione riferita alla capacità di vestirsi</t>
  </si>
  <si>
    <t>Sono attuate strategie di intervento coerenti con la rilevazione di compromissioni riferite alla capacità di vestirsi</t>
  </si>
  <si>
    <t>Valutazione riferita all'igiene personale</t>
  </si>
  <si>
    <t>Sono attuate strategie di intervento coerenti con la rilevazione di compromissioni riferite all'area dell'igiene personale</t>
  </si>
  <si>
    <t xml:space="preserve">Attuazione di misure preventive/trattamentali per gli utenti valutati a rischio di  comportamenti auto-etero aggressivi o che comportano controllo </t>
  </si>
  <si>
    <t>L'indicatore è pertinente solo se  sono state  rilevate criticità in una o più delle funzioni oggetto di valutazione.</t>
  </si>
  <si>
    <t xml:space="preserve"> Valutazione del rischio/presenza di comportamenti auto-etero aggressivi o che comportano controllo</t>
  </si>
  <si>
    <t>Nella valutazione devono essere esplicitati gli elementi  che fanno ritenere un utente a rischio oppure non a rischio</t>
  </si>
  <si>
    <t>Nota esplicativa sull'applicabilità e raggiungibilità</t>
  </si>
  <si>
    <t>Nota esplicativa sull'indicatore</t>
  </si>
  <si>
    <t>Si applica in presenza della pianificazione definitiva</t>
  </si>
  <si>
    <t xml:space="preserve">La pianificazione come ulteriore declinazione del progetto  in casi "semplici" o di breve durata potrebbe apparire sovrapponibile al progetto. 
</t>
  </si>
  <si>
    <t>E’ stata attivata una Pianificazione provvisoria in tempi brevi dalla presa in carico</t>
  </si>
  <si>
    <t xml:space="preserve">Si applica in presenza della pianificazione provvisoria.
Per tempi brevi si intende un lasso di tempo necessario a soddisfare i bisogni "urgenti" e comunque a garantire la continuità assistenziale. </t>
  </si>
  <si>
    <t>ESITO</t>
  </si>
  <si>
    <t>SUB</t>
  </si>
  <si>
    <t>Numero di verbale</t>
  </si>
  <si>
    <t>Elaborazione del progetto individuale definitivo entro 30 gg a partire dalla data di presa in carico.</t>
  </si>
  <si>
    <t>Valutazioni, in funzione del bisogno, nelle aree previste dalle specifiche normative,  attraverso l'utilizzo di scale validate</t>
  </si>
  <si>
    <t xml:space="preserve">le valutazioni e le eventuali rivalutazioni possono consistere nella raccolta, con registrazione organizzata nelle sezioni appropriate, della documentazione valutativa, eseguita da specifici professionisti  dell'area di interesse anche esterni all'unità di offerta. </t>
  </si>
  <si>
    <t>Data e ora del sopralluogo</t>
  </si>
  <si>
    <t>INDICATORE GENERALE</t>
  </si>
  <si>
    <t>AREE</t>
  </si>
  <si>
    <t>infermieristica-tutelare</t>
  </si>
  <si>
    <t>N.</t>
  </si>
  <si>
    <t>DESCRIZIONE INDICATORE</t>
  </si>
  <si>
    <t>3.1</t>
  </si>
  <si>
    <t>3.2</t>
  </si>
  <si>
    <t>Evidenza dell'informazione/condivisione del PI con assistito o avente titolo o familiare/care giver</t>
  </si>
  <si>
    <t>Individuazione nel PI delle aree di intervento</t>
  </si>
  <si>
    <t>Definizione dei tempi di verifica per i singoli obiettivi del PI</t>
  </si>
  <si>
    <t>Descrizione degli obiettivi individuati per le diverse aree di intervento</t>
  </si>
  <si>
    <t>Definizione degli obiettivi del PI</t>
  </si>
  <si>
    <t>Esistenza registrazione eventi, prescrizioni, interventi completi di data, ora e firma/sigla</t>
  </si>
  <si>
    <t>Individuazione degli indicatori misurabili relativi agli obiettivi del PI</t>
  </si>
  <si>
    <t>La misurabilità può essere espressa sia quantitativamente (numero), sia qualitativamente (valutazione descrittiva) , quale elemento indispensabile per la rivalutazione.</t>
  </si>
  <si>
    <t>Applicabile solo al progetto definitivo (vedi sopra)</t>
  </si>
  <si>
    <t>Adozione, laddove applicabile, di foglio unico di terapia farmacologica con  registrazione della somministrazione</t>
  </si>
  <si>
    <t xml:space="preserve">Codice Struttura:                                           </t>
  </si>
  <si>
    <t>1.1</t>
  </si>
  <si>
    <t xml:space="preserve">Presenza della valutazione delle funzioni primarie </t>
  </si>
  <si>
    <t>Valutazione riferita all'alimentazione</t>
  </si>
  <si>
    <t>Valutazione riferita alla minzione</t>
  </si>
  <si>
    <t>Valutazione riferita all'evacuazione</t>
  </si>
  <si>
    <t>Valutazione riferita all'integrità cutanea</t>
  </si>
  <si>
    <t>1.2</t>
  </si>
  <si>
    <t>Attuazione di interventi coerenti con la valutazione in caso di funzioni primarie compromesse e/o a rischio</t>
  </si>
  <si>
    <t xml:space="preserve">L'indicatore si applica agli utenti valutati a rischio di caduta o caduti </t>
  </si>
  <si>
    <t>4.1</t>
  </si>
  <si>
    <t xml:space="preserve">Presenza della valutazione delle abilità connesse all'autonomia nella cura personale </t>
  </si>
  <si>
    <t>4.2</t>
  </si>
  <si>
    <t xml:space="preserve">Presenza della valutazione delle abilità connesse all'autonomia nell'alimentazione </t>
  </si>
  <si>
    <t xml:space="preserve">Attuazione  di strategie di intervento per gli  utenti in cui sono state rilevate significative compromissioni dell'autonomia </t>
  </si>
  <si>
    <t>5.1</t>
  </si>
  <si>
    <t xml:space="preserve">Presenza di valutazione delle abilità occupazionali, personali e relazionali </t>
  </si>
  <si>
    <t xml:space="preserve">Individuazione di obiettivi personalizzati per le attività animative/educative/occupazionali sia individuali che di gruppo </t>
  </si>
  <si>
    <t xml:space="preserve">Attuazione di interventi finalizzati all'inclusione sociale o al sostegno alle relazioni interpersonali </t>
  </si>
  <si>
    <t>3.3</t>
  </si>
  <si>
    <t xml:space="preserve">Denominazione CSS: </t>
  </si>
  <si>
    <t>area medica</t>
  </si>
  <si>
    <t xml:space="preserve"> infermieristica-tutelare,</t>
  </si>
  <si>
    <t>psico-sociale  (raggruppa le aree psicologica, educativo/animativa e sociale)</t>
  </si>
  <si>
    <t xml:space="preserve">Sezioni anamnestiche/di rilevazione riferite a:   </t>
  </si>
  <si>
    <t>riabilitativa</t>
  </si>
  <si>
    <t>Laddove non esistano scale validate si considerano accettabili anche altri strumenti di valutazione (ad es. osservazionali, interviste strutturate) adottati dall'equipe</t>
  </si>
  <si>
    <t>Per ogni bisogno rilevato, attraverso la valutazione/rivalutazione multidimensionale, sono individuati uno o più obiettivi  coerenti</t>
  </si>
  <si>
    <t>INDICATORI NON RAGGIUNTI</t>
  </si>
  <si>
    <t>INDICATORI NON PERTINENTI/NON APPLICABILI</t>
  </si>
  <si>
    <t>PERCENTUALE</t>
  </si>
  <si>
    <t>INDICATORI RAGGIUNTI</t>
  </si>
  <si>
    <t>FASAS n.</t>
  </si>
  <si>
    <t>TOTALE INDICATORI</t>
  </si>
  <si>
    <t>FASCICOLO</t>
  </si>
  <si>
    <t>FASCICOLI ESAMINATI</t>
  </si>
  <si>
    <t>Psicosociale</t>
  </si>
  <si>
    <t xml:space="preserve">5.2 </t>
  </si>
  <si>
    <t xml:space="preserve">Per le strutture residenziali e semiresidenziali le prestazioni routinarie quotidiane di assistenza tutelare devono essere indicate unicamente quando non effettuate o quando l'esecuzione è risultata difforme da quanto pianificato.
Nel diario individuale, le attività di gruppo devono essere indicate unicamente  nei casi di mancata frequenza o quando si siano rilevati perticolari comportamenti o reazioni durante tali attività.        Per le   ADI sul diario va riportata  oltre alla data, ora di accesso e firma , anche l'ora di fine  accesso. </t>
  </si>
  <si>
    <t xml:space="preserve">La sezione anamnestica/di rilevazione rappresenta il presupposto per l'individuazione del bisogno. Si ritiene che nella fase di presa in carico ci debbano essere le sezioni di tutte le aree previste per l'unità d'offerta, con riferimento al personale che </t>
  </si>
  <si>
    <t>L'indicatore è raggiunto se è presente almeno un SI e in assenza di NO nelle aree sotto riportate.</t>
  </si>
  <si>
    <t>I sottoindicatori successivi si possono applicare solo se è già presente un progetto definitivo.</t>
  </si>
  <si>
    <t>Funzioni primarie</t>
  </si>
  <si>
    <t>Mobilità</t>
  </si>
  <si>
    <t>Presenza della valutazione / rivalutazione multidimensionale dei bisogni </t>
  </si>
  <si>
    <t>Il sottoindicatore può essere NP in caso di verifica effettuata prima dei 30 gg dalla presa in carico</t>
  </si>
  <si>
    <t>Per evidenza si intende uno o più dei seguenti casi:
- la sottoscrizione del progetto
- l'annotazione nel fascicolo  a cura dell'operatore dell'avvenuta condivisione/informazione 
- la trasmissione del progetto al care giver</t>
  </si>
  <si>
    <t>Il sottoindicatore è raggiunto in presenza di tutti SI per la pianificazione provvisoria o per la pianificazione definitiva.</t>
  </si>
  <si>
    <t xml:space="preserve">Applicabile in RSA, RSD, Riabilitazione residenziale, CDI, CDD, Hospice, Strutture Residenziali per le dipendenze moduli specialistici in quanto le specifiche normative di riferimento prevedono la presenza di Medici e Infermieri. </t>
  </si>
  <si>
    <t>Coerenza della valutazione multidimensionale con la progettazione</t>
  </si>
  <si>
    <t>L'indicatore non è applicabile quando la progettazione definitiva è ancora in corso nel rispetto delle tempistiche previste. Qualora fossero già decorsi i termini l'indicatore 3.1. è da considerarsi NON Raggiunto.
L'indicatore è raggiunto in presenza di entrambi SI</t>
  </si>
  <si>
    <t xml:space="preserve">L'indicatore è valorizzato "Non Pertinente" in caso di indisponibilità del flusso </t>
  </si>
  <si>
    <t>N.P.</t>
  </si>
  <si>
    <t>Coerenza della pianificazione con gli interventi attuati</t>
  </si>
  <si>
    <t>Congruenza dati rendicontati nel flusso  con quanto rintracciato nel FASAS</t>
  </si>
  <si>
    <t>Gli esiti  della valutazione sono coerenti con le caratteristiche della persona rappresentati nel progetto e nel FaSAS</t>
  </si>
  <si>
    <t>Attuazione di misure preventive/trattamentali per gli utenti valutati a rischio di caduta o caduti</t>
  </si>
  <si>
    <t>Autonomia nella cura personale</t>
  </si>
  <si>
    <t xml:space="preserve">L'indicatore si applica agli utenti che presentano compromissioni dell'autonomia in una o piu delle aree valutate </t>
  </si>
  <si>
    <t>Aspetti cognitivo comportamentali</t>
  </si>
  <si>
    <t>Vita di relazione</t>
  </si>
  <si>
    <t>Per le CSS e le Strutture residenziali e semi residenziali per le dipendenze le valutazioni e le eventuali rivalutazioni, eseguiti da specifici professionisti  dell'area di interesse anche esterni all'unità di offerta,  possono essere  raccolte e registra</t>
  </si>
  <si>
    <t>Il sottoindicatore è raggiunto se è presente almeno un SI e in assenza di NO nelle aree sotto riportate</t>
  </si>
  <si>
    <t xml:space="preserve">è effettuata secondo le tempistiche previste dalle normative vigenti. </t>
  </si>
  <si>
    <t>La rivalutazione multidimensionale dei bisogni:</t>
  </si>
  <si>
    <t>in presenza di cambiamento delle condizioni della persona, è effettuata almeno nell'area interessata.</t>
  </si>
  <si>
    <t>Il sottoindicatore è SI se è presente almeno un SI e in assenza di NO nelle aree sotto riportate.
Il sottoindicatore è NP se entrambe le aree sottoriportate sono NP</t>
  </si>
  <si>
    <t>Presenza della pianificazione</t>
  </si>
  <si>
    <t>Pianificazione definitiva</t>
  </si>
  <si>
    <t>Definizione dei primi interventi e delle modalità di attuazione</t>
  </si>
  <si>
    <t>Individuazione dell’équipe o degli operatori coinvolti</t>
  </si>
  <si>
    <t>Definizione degli interventi e delle relative modalità di attuazione</t>
  </si>
  <si>
    <t>Esistenza della progettazione, pianificazione e tracciabilità degli interventi attuati.
Elaborazione del Progetto Individuale</t>
  </si>
  <si>
    <t>CHECK LIST PER CONTROLLO DI APPROPRIATEZZA (ver 2/16)</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</si>
</sst>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Sì&quot;;&quot;Sì&quot;;&quot;No&quot;"/>
    <numFmt numFmtId="166" formatCode="&quot;Vero&quot;;&quot;Vero&quot;;&quot;Falso&quot;"/>
    <numFmt numFmtId="167" formatCode="&quot;Attivo&quot;;&quot;Attivo&quot;;&quot;Disattivo&quot;"/>
    <numFmt numFmtId="168" formatCode="[$€-2]\ #.##000_);[Red]\([$€-2]\ #.##000\)"/>
  </numFmts>
  <fonts count="49">
    <font>
      <sz val="10"/>
      <color indexed="8"/>
      <name val="Arial"/>
      <family val="2"/>
    </font>
    <font>
      <sz val="11"/>
      <color indexed="8"/>
      <name val="Calibri"/>
      <family val="2"/>
    </font>
    <font>
      <sz val="10"/>
      <name val="Arial"/>
      <family val="2"/>
    </font>
    <font>
      <sz val="12"/>
      <name val="Calibri"/>
      <family val="2"/>
    </font>
    <font>
      <b/>
      <sz val="12"/>
      <name val="Calibri"/>
      <family val="2"/>
    </font>
    <font>
      <sz val="8"/>
      <name val="Arial"/>
      <family val="2"/>
    </font>
    <font>
      <b/>
      <sz val="10"/>
      <color indexed="8"/>
      <name val="Arial"/>
      <family val="2"/>
    </font>
    <font>
      <b/>
      <sz val="12"/>
      <color indexed="8"/>
      <name val="Calibri"/>
      <family val="2"/>
    </font>
    <font>
      <sz val="12"/>
      <color indexed="8"/>
      <name val="Calibri"/>
      <family val="2"/>
    </font>
    <font>
      <b/>
      <sz val="10"/>
      <name val="Calibri"/>
      <family val="2"/>
    </font>
    <font>
      <b/>
      <sz val="14"/>
      <color indexed="8"/>
      <name val="Calibri"/>
      <family val="2"/>
    </font>
    <font>
      <sz val="12"/>
      <color indexed="10"/>
      <name val="Calibri"/>
      <family val="2"/>
    </font>
    <font>
      <b/>
      <sz val="10"/>
      <name val="Arial"/>
      <family val="2"/>
    </font>
    <font>
      <u val="single"/>
      <sz val="6"/>
      <color indexed="12"/>
      <name val="Arial"/>
      <family val="2"/>
    </font>
    <font>
      <u val="single"/>
      <sz val="6"/>
      <color indexed="36"/>
      <name val="Arial"/>
      <family val="2"/>
    </font>
    <font>
      <b/>
      <sz val="1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ck">
        <color indexed="10"/>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style="thin"/>
      <right style="thin"/>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0" borderId="2" applyNumberFormat="0" applyFill="0" applyAlignment="0" applyProtection="0"/>
    <xf numFmtId="0" fontId="36" fillId="20"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7"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8" borderId="0" applyNumberFormat="0" applyBorder="0" applyAlignment="0" applyProtection="0"/>
    <xf numFmtId="0" fontId="2" fillId="0" borderId="0">
      <alignment/>
      <protection/>
    </xf>
    <xf numFmtId="0" fontId="2" fillId="0" borderId="0">
      <alignment/>
      <protection/>
    </xf>
    <xf numFmtId="0" fontId="32" fillId="0" borderId="0">
      <alignment/>
      <protection/>
    </xf>
    <xf numFmtId="0" fontId="1" fillId="0" borderId="0">
      <alignment/>
      <protection/>
    </xf>
    <xf numFmtId="0" fontId="1" fillId="0" borderId="0">
      <alignment/>
      <protection/>
    </xf>
    <xf numFmtId="0" fontId="0" fillId="29" borderId="4" applyNumberFormat="0" applyFont="0" applyAlignment="0" applyProtection="0"/>
    <xf numFmtId="0" fontId="39" fillId="19"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0" borderId="0" applyNumberFormat="0" applyBorder="0" applyAlignment="0" applyProtection="0"/>
    <xf numFmtId="0" fontId="48"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2">
    <xf numFmtId="0" fontId="0" fillId="0" borderId="0" xfId="0" applyAlignment="1">
      <alignment/>
    </xf>
    <xf numFmtId="0" fontId="8" fillId="0" borderId="10" xfId="0" applyFont="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4" fillId="32"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4" fillId="32" borderId="11" xfId="0" applyFont="1" applyFill="1" applyBorder="1" applyAlignment="1" applyProtection="1">
      <alignment horizontal="center" vertical="center" wrapText="1"/>
      <protection locked="0"/>
    </xf>
    <xf numFmtId="0" fontId="0" fillId="0" borderId="0" xfId="0" applyAlignment="1" applyProtection="1">
      <alignment/>
      <protection hidden="1"/>
    </xf>
    <xf numFmtId="0" fontId="6" fillId="0" borderId="0" xfId="0" applyFont="1" applyAlignment="1" applyProtection="1">
      <alignment horizontal="center" vertical="center"/>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0" fontId="4" fillId="0" borderId="0" xfId="0" applyFont="1" applyFill="1" applyBorder="1" applyAlignment="1" applyProtection="1">
      <alignment textRotation="90" wrapText="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wrapText="1"/>
      <protection hidden="1"/>
    </xf>
    <xf numFmtId="0" fontId="4" fillId="4" borderId="10" xfId="0" applyFont="1" applyFill="1" applyBorder="1" applyAlignment="1" applyProtection="1">
      <alignment horizontal="center" vertical="center" wrapText="1"/>
      <protection hidden="1"/>
    </xf>
    <xf numFmtId="0" fontId="9" fillId="4" borderId="1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wrapText="1"/>
      <protection hidden="1"/>
    </xf>
    <xf numFmtId="0" fontId="4" fillId="32" borderId="10" xfId="0" applyFont="1" applyFill="1" applyBorder="1" applyAlignment="1" applyProtection="1">
      <alignment horizontal="left" vertical="center" wrapText="1" indent="1"/>
      <protection hidden="1"/>
    </xf>
    <xf numFmtId="0" fontId="3" fillId="32" borderId="10" xfId="0" applyFont="1" applyFill="1" applyBorder="1" applyAlignment="1" applyProtection="1">
      <alignment horizontal="left" vertical="center" wrapText="1" indent="1"/>
      <protection hidden="1"/>
    </xf>
    <xf numFmtId="0" fontId="3" fillId="32" borderId="10" xfId="0" applyNumberFormat="1" applyFont="1" applyFill="1" applyBorder="1" applyAlignment="1" applyProtection="1">
      <alignment horizontal="left" vertical="center" wrapText="1" indent="1"/>
      <protection hidden="1"/>
    </xf>
    <xf numFmtId="0" fontId="4" fillId="32" borderId="10"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4" fillId="33" borderId="10"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indent="1"/>
      <protection hidden="1"/>
    </xf>
    <xf numFmtId="0" fontId="8"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left" vertical="center" wrapText="1" indent="1"/>
      <protection hidden="1"/>
    </xf>
    <xf numFmtId="0" fontId="7" fillId="32" borderId="10"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left" vertical="center" wrapText="1" indent="1"/>
      <protection hidden="1"/>
    </xf>
    <xf numFmtId="1" fontId="8" fillId="0" borderId="10" xfId="51" applyNumberFormat="1" applyFont="1" applyFill="1" applyBorder="1" applyAlignment="1" applyProtection="1">
      <alignment horizontal="left" vertical="center" wrapText="1" indent="1"/>
      <protection hidden="1"/>
    </xf>
    <xf numFmtId="0" fontId="4" fillId="32" borderId="11" xfId="0" applyFont="1" applyFill="1" applyBorder="1" applyAlignment="1" applyProtection="1">
      <alignment horizontal="left" vertical="center" wrapText="1" indent="1"/>
      <protection hidden="1"/>
    </xf>
    <xf numFmtId="0" fontId="3" fillId="32" borderId="11" xfId="0" applyFont="1" applyFill="1" applyBorder="1" applyAlignment="1" applyProtection="1">
      <alignment horizontal="left" vertical="center" wrapText="1" indent="1"/>
      <protection hidden="1"/>
    </xf>
    <xf numFmtId="0" fontId="4" fillId="32" borderId="12" xfId="0" applyFont="1" applyFill="1" applyBorder="1" applyAlignment="1" applyProtection="1">
      <alignment horizontal="left" vertical="center" wrapText="1" indent="1"/>
      <protection hidden="1"/>
    </xf>
    <xf numFmtId="0" fontId="8" fillId="32" borderId="12" xfId="0" applyFont="1" applyFill="1" applyBorder="1" applyAlignment="1" applyProtection="1">
      <alignment horizontal="left" vertical="center" wrapText="1" indent="1"/>
      <protection hidden="1"/>
    </xf>
    <xf numFmtId="0" fontId="8" fillId="32" borderId="12" xfId="0" applyFont="1" applyFill="1" applyBorder="1" applyAlignment="1" applyProtection="1">
      <alignment horizontal="left" vertical="center" indent="1"/>
      <protection hidden="1"/>
    </xf>
    <xf numFmtId="0" fontId="7" fillId="32" borderId="12" xfId="0" applyFont="1" applyFill="1" applyBorder="1" applyAlignment="1" applyProtection="1">
      <alignment horizontal="center" vertical="center" wrapText="1"/>
      <protection hidden="1"/>
    </xf>
    <xf numFmtId="0" fontId="3" fillId="34" borderId="10" xfId="0" applyFont="1" applyFill="1" applyBorder="1" applyAlignment="1" applyProtection="1">
      <alignment horizontal="left" vertical="center" wrapText="1" indent="1"/>
      <protection hidden="1"/>
    </xf>
    <xf numFmtId="0" fontId="8" fillId="0" borderId="10" xfId="0" applyFont="1" applyBorder="1" applyAlignment="1" applyProtection="1">
      <alignment horizontal="left" vertical="center" indent="1"/>
      <protection hidden="1"/>
    </xf>
    <xf numFmtId="1" fontId="11" fillId="0" borderId="10" xfId="52" applyNumberFormat="1" applyFont="1" applyFill="1" applyBorder="1" applyAlignment="1" applyProtection="1">
      <alignment horizontal="left" vertical="center" wrapText="1" indent="1"/>
      <protection hidden="1"/>
    </xf>
    <xf numFmtId="0" fontId="4" fillId="35" borderId="13" xfId="0" applyFont="1" applyFill="1" applyBorder="1" applyAlignment="1" applyProtection="1">
      <alignment horizontal="center" vertical="center" wrapText="1"/>
      <protection hidden="1"/>
    </xf>
    <xf numFmtId="1" fontId="8" fillId="0" borderId="10" xfId="52" applyNumberFormat="1" applyFont="1" applyBorder="1" applyAlignment="1" applyProtection="1">
      <alignment horizontal="left" vertical="center" wrapText="1" indent="1"/>
      <protection hidden="1"/>
    </xf>
    <xf numFmtId="1" fontId="3" fillId="0" borderId="10" xfId="52" applyNumberFormat="1" applyFont="1" applyFill="1" applyBorder="1" applyAlignment="1" applyProtection="1">
      <alignment horizontal="left" vertical="center" wrapText="1" indent="1"/>
      <protection hidden="1"/>
    </xf>
    <xf numFmtId="0" fontId="8" fillId="0" borderId="0" xfId="0" applyFont="1" applyAlignment="1" applyProtection="1">
      <alignment horizontal="center" vertical="top"/>
      <protection hidden="1"/>
    </xf>
    <xf numFmtId="0" fontId="12" fillId="0" borderId="10"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4" fillId="34" borderId="10" xfId="0" applyFont="1" applyFill="1" applyBorder="1" applyAlignment="1" applyProtection="1">
      <alignment horizontal="center" vertical="center" wrapText="1"/>
      <protection hidden="1"/>
    </xf>
    <xf numFmtId="1" fontId="4" fillId="32" borderId="10" xfId="52" applyNumberFormat="1" applyFont="1" applyFill="1" applyBorder="1" applyAlignment="1" applyProtection="1">
      <alignment horizontal="left" vertical="center" wrapText="1" indent="1"/>
      <protection hidden="1"/>
    </xf>
    <xf numFmtId="0" fontId="7" fillId="32" borderId="10" xfId="0" applyFont="1" applyFill="1" applyBorder="1" applyAlignment="1" applyProtection="1">
      <alignment horizontal="center" vertical="center"/>
      <protection hidden="1"/>
    </xf>
    <xf numFmtId="49" fontId="4" fillId="35" borderId="10" xfId="0" applyNumberFormat="1" applyFont="1" applyFill="1" applyBorder="1" applyAlignment="1" applyProtection="1">
      <alignment horizontal="center" vertical="center" wrapText="1"/>
      <protection hidden="1"/>
    </xf>
    <xf numFmtId="1" fontId="8" fillId="0" borderId="10" xfId="52" applyNumberFormat="1" applyFont="1" applyFill="1" applyBorder="1" applyAlignment="1" applyProtection="1">
      <alignment horizontal="left" vertical="center" wrapText="1" indent="1"/>
      <protection hidden="1"/>
    </xf>
    <xf numFmtId="1" fontId="4" fillId="0" borderId="13" xfId="52" applyNumberFormat="1" applyFont="1" applyFill="1" applyBorder="1" applyAlignment="1" applyProtection="1">
      <alignment horizontal="center" vertical="center" wrapText="1"/>
      <protection hidden="1"/>
    </xf>
    <xf numFmtId="1" fontId="7" fillId="32" borderId="10" xfId="52" applyNumberFormat="1" applyFont="1" applyFill="1" applyBorder="1" applyAlignment="1" applyProtection="1">
      <alignment horizontal="left" vertical="center" wrapText="1" indent="1"/>
      <protection hidden="1"/>
    </xf>
    <xf numFmtId="0" fontId="8" fillId="0" borderId="13" xfId="0" applyFont="1" applyFill="1" applyBorder="1" applyAlignment="1" applyProtection="1">
      <alignment horizontal="center" vertical="center" wrapText="1"/>
      <protection hidden="1"/>
    </xf>
    <xf numFmtId="1" fontId="3" fillId="34" borderId="10" xfId="52" applyNumberFormat="1"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center" vertical="center" wrapText="1"/>
      <protection hidden="1"/>
    </xf>
    <xf numFmtId="1" fontId="4" fillId="34" borderId="10" xfId="52" applyNumberFormat="1" applyFont="1" applyFill="1" applyBorder="1" applyAlignment="1" applyProtection="1">
      <alignment horizontal="left" vertical="center" wrapText="1"/>
      <protection hidden="1"/>
    </xf>
    <xf numFmtId="0" fontId="6" fillId="0" borderId="10" xfId="0" applyFont="1" applyBorder="1" applyAlignment="1" applyProtection="1">
      <alignment horizontal="center" vertical="center"/>
      <protection hidden="1"/>
    </xf>
    <xf numFmtId="0" fontId="0" fillId="0" borderId="0" xfId="0" applyFill="1" applyBorder="1" applyAlignment="1" applyProtection="1">
      <alignment/>
      <protection hidden="1"/>
    </xf>
    <xf numFmtId="0" fontId="6" fillId="0" borderId="10" xfId="0" applyFont="1" applyBorder="1" applyAlignment="1" applyProtection="1">
      <alignment/>
      <protection hidden="1"/>
    </xf>
    <xf numFmtId="1" fontId="3" fillId="34" borderId="0" xfId="52" applyNumberFormat="1" applyFont="1" applyFill="1" applyBorder="1" applyAlignment="1" applyProtection="1">
      <alignment horizontal="left" vertical="center" wrapText="1"/>
      <protection hidden="1"/>
    </xf>
    <xf numFmtId="0" fontId="7" fillId="32" borderId="12"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protection hidden="1"/>
    </xf>
    <xf numFmtId="164" fontId="7" fillId="32" borderId="10" xfId="0" applyNumberFormat="1" applyFont="1" applyFill="1" applyBorder="1" applyAlignment="1" applyProtection="1">
      <alignment horizontal="center" vertical="center"/>
      <protection hidden="1"/>
    </xf>
    <xf numFmtId="1" fontId="4" fillId="34" borderId="10" xfId="52" applyNumberFormat="1" applyFont="1" applyFill="1" applyBorder="1" applyAlignment="1" applyProtection="1">
      <alignment vertical="center" wrapText="1"/>
      <protection hidden="1"/>
    </xf>
    <xf numFmtId="0" fontId="7" fillId="32" borderId="10" xfId="0" applyFont="1" applyFill="1" applyBorder="1" applyAlignment="1" applyProtection="1">
      <alignment vertical="center"/>
      <protection hidden="1"/>
    </xf>
    <xf numFmtId="0" fontId="4" fillId="35"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8" fillId="0" borderId="12" xfId="0" applyFont="1" applyFill="1" applyBorder="1" applyAlignment="1" applyProtection="1">
      <alignment horizontal="center" vertical="center" wrapText="1"/>
      <protection locked="0"/>
    </xf>
    <xf numFmtId="0" fontId="4" fillId="36" borderId="10" xfId="0" applyFont="1" applyFill="1" applyBorder="1" applyAlignment="1" applyProtection="1">
      <alignment horizontal="left" vertical="center" wrapText="1" indent="1"/>
      <protection hidden="1"/>
    </xf>
    <xf numFmtId="0" fontId="3" fillId="36" borderId="10" xfId="0" applyFont="1" applyFill="1" applyBorder="1" applyAlignment="1" applyProtection="1">
      <alignment horizontal="left" vertical="center" wrapText="1" indent="1"/>
      <protection hidden="1"/>
    </xf>
    <xf numFmtId="0" fontId="7" fillId="36" borderId="10" xfId="0" applyFont="1" applyFill="1" applyBorder="1" applyAlignment="1" applyProtection="1">
      <alignment horizontal="center" vertical="center" wrapText="1"/>
      <protection hidden="1"/>
    </xf>
    <xf numFmtId="0" fontId="8" fillId="36" borderId="10" xfId="0" applyFont="1" applyFill="1" applyBorder="1" applyAlignment="1" applyProtection="1">
      <alignment horizontal="left" vertical="center" wrapText="1" indent="1"/>
      <protection hidden="1"/>
    </xf>
    <xf numFmtId="0" fontId="7" fillId="32" borderId="0" xfId="0" applyFont="1" applyFill="1" applyBorder="1" applyAlignment="1" applyProtection="1">
      <alignment horizontal="center" vertical="center" wrapText="1"/>
      <protection hidden="1"/>
    </xf>
    <xf numFmtId="0" fontId="8" fillId="0" borderId="0" xfId="0" applyFont="1" applyAlignment="1" applyProtection="1">
      <alignment/>
      <protection hidden="1"/>
    </xf>
    <xf numFmtId="0" fontId="8" fillId="0" borderId="14" xfId="0" applyFont="1" applyBorder="1" applyAlignment="1" applyProtection="1">
      <alignment/>
      <protection hidden="1"/>
    </xf>
    <xf numFmtId="1" fontId="4" fillId="0" borderId="13" xfId="52" applyNumberFormat="1"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4" fillId="0" borderId="13"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0" fontId="4" fillId="35" borderId="13" xfId="0" applyFont="1" applyFill="1" applyBorder="1" applyAlignment="1" applyProtection="1">
      <alignment horizontal="center" vertical="center" wrapText="1"/>
      <protection hidden="1"/>
    </xf>
    <xf numFmtId="0" fontId="2" fillId="35" borderId="15" xfId="0" applyFont="1" applyFill="1" applyBorder="1" applyAlignment="1" applyProtection="1">
      <alignment horizontal="center" vertical="center" wrapText="1"/>
      <protection hidden="1"/>
    </xf>
    <xf numFmtId="0" fontId="4" fillId="35" borderId="15" xfId="0" applyFont="1" applyFill="1" applyBorder="1" applyAlignment="1" applyProtection="1">
      <alignment horizontal="center" vertical="center" wrapText="1"/>
      <protection hidden="1"/>
    </xf>
    <xf numFmtId="1" fontId="4" fillId="35" borderId="10" xfId="52" applyNumberFormat="1" applyFont="1" applyFill="1" applyBorder="1" applyAlignment="1" applyProtection="1">
      <alignment horizontal="center" vertical="center" wrapText="1"/>
      <protection hidden="1"/>
    </xf>
    <xf numFmtId="0" fontId="0" fillId="35" borderId="15" xfId="0" applyFill="1" applyBorder="1" applyAlignment="1" applyProtection="1">
      <alignment horizontal="center" vertical="center" wrapText="1"/>
      <protection hidden="1"/>
    </xf>
    <xf numFmtId="0" fontId="0" fillId="35" borderId="12" xfId="0" applyFill="1" applyBorder="1" applyAlignment="1" applyProtection="1">
      <alignment horizontal="center" vertical="center" wrapText="1"/>
      <protection hidden="1"/>
    </xf>
    <xf numFmtId="1" fontId="4" fillId="35" borderId="13" xfId="52" applyNumberFormat="1" applyFont="1" applyFill="1" applyBorder="1" applyAlignment="1" applyProtection="1">
      <alignment horizontal="center" vertical="center" wrapText="1"/>
      <protection hidden="1"/>
    </xf>
    <xf numFmtId="1" fontId="4" fillId="35" borderId="15" xfId="52" applyNumberFormat="1" applyFont="1" applyFill="1" applyBorder="1" applyAlignment="1" applyProtection="1">
      <alignment horizontal="center" vertical="center" wrapText="1"/>
      <protection hidden="1"/>
    </xf>
    <xf numFmtId="49" fontId="4" fillId="35" borderId="13" xfId="0" applyNumberFormat="1" applyFont="1" applyFill="1" applyBorder="1" applyAlignment="1" applyProtection="1">
      <alignment horizontal="center" vertical="center" wrapText="1"/>
      <protection hidden="1"/>
    </xf>
    <xf numFmtId="0" fontId="4" fillId="35" borderId="10" xfId="0" applyFont="1" applyFill="1" applyBorder="1" applyAlignment="1" applyProtection="1">
      <alignment horizontal="center" vertical="center" wrapText="1"/>
      <protection hidden="1"/>
    </xf>
    <xf numFmtId="0" fontId="6" fillId="35" borderId="10" xfId="0" applyFont="1" applyFill="1" applyBorder="1" applyAlignment="1" applyProtection="1">
      <alignment vertical="center" wrapText="1"/>
      <protection hidden="1"/>
    </xf>
    <xf numFmtId="0" fontId="6" fillId="35" borderId="10" xfId="0" applyFont="1" applyFill="1" applyBorder="1" applyAlignment="1" applyProtection="1">
      <alignment horizontal="center" vertical="center" wrapText="1"/>
      <protection hidden="1"/>
    </xf>
    <xf numFmtId="0" fontId="4" fillId="35" borderId="12" xfId="0" applyFont="1" applyFill="1" applyBorder="1" applyAlignment="1" applyProtection="1">
      <alignment horizontal="center" vertical="center" wrapText="1"/>
      <protection hidden="1"/>
    </xf>
    <xf numFmtId="0" fontId="8" fillId="0" borderId="10" xfId="0" applyFont="1" applyBorder="1" applyAlignment="1" applyProtection="1">
      <alignment horizontal="left" vertical="center" wrapText="1" indent="1"/>
      <protection hidden="1"/>
    </xf>
    <xf numFmtId="0" fontId="3" fillId="0" borderId="10" xfId="0" applyFont="1" applyFill="1" applyBorder="1" applyAlignment="1" applyProtection="1">
      <alignment horizontal="left" vertical="center" wrapText="1" indent="1"/>
      <protection hidden="1"/>
    </xf>
    <xf numFmtId="0" fontId="4" fillId="0" borderId="10" xfId="0" applyFont="1" applyFill="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10" fillId="0" borderId="0" xfId="0" applyFont="1" applyBorder="1" applyAlignment="1" applyProtection="1">
      <alignment horizontal="center"/>
      <protection hidden="1"/>
    </xf>
    <xf numFmtId="0" fontId="7" fillId="0" borderId="10" xfId="0" applyFont="1" applyBorder="1" applyAlignment="1" applyProtection="1">
      <alignment/>
      <protection locked="0"/>
    </xf>
    <xf numFmtId="0" fontId="0" fillId="0" borderId="10" xfId="0" applyBorder="1" applyAlignment="1" applyProtection="1">
      <alignment/>
      <protection locked="0"/>
    </xf>
    <xf numFmtId="0" fontId="4" fillId="0" borderId="10" xfId="0"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35" borderId="10" xfId="0" applyFont="1" applyFill="1" applyBorder="1" applyAlignment="1" applyProtection="1">
      <alignment vertical="center" wrapText="1"/>
      <protection hidden="1"/>
    </xf>
    <xf numFmtId="0" fontId="7" fillId="35" borderId="10" xfId="0" applyFont="1" applyFill="1" applyBorder="1" applyAlignment="1" applyProtection="1">
      <alignment vertical="center" wrapText="1"/>
      <protection hidden="1"/>
    </xf>
    <xf numFmtId="0" fontId="6" fillId="35" borderId="15" xfId="0" applyFont="1" applyFill="1" applyBorder="1" applyAlignment="1" applyProtection="1">
      <alignment horizontal="center" vertical="center" wrapText="1"/>
      <protection hidden="1"/>
    </xf>
    <xf numFmtId="0" fontId="6" fillId="35" borderId="12" xfId="0" applyFont="1" applyFill="1" applyBorder="1" applyAlignment="1" applyProtection="1">
      <alignment horizontal="center" vertical="center" wrapText="1"/>
      <protection hidden="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rmale 2" xfId="49"/>
    <cellStyle name="Normale 3" xfId="50"/>
    <cellStyle name="Normale_Foglio1" xfId="51"/>
    <cellStyle name="Normale_Foglio1_26_11_2014Check_list_generaliNuMP" xfId="52"/>
    <cellStyle name="Nota" xfId="53"/>
    <cellStyle name="Output" xfId="54"/>
    <cellStyle name="Percent" xfId="55"/>
    <cellStyle name="Percentuale 2" xfId="56"/>
    <cellStyle name="Testo avviso" xfId="57"/>
    <cellStyle name="Testo descrittivo" xfId="58"/>
    <cellStyle name="Titolo" xfId="59"/>
    <cellStyle name="Titolo 1" xfId="60"/>
    <cellStyle name="Titolo 2" xfId="61"/>
    <cellStyle name="Titolo 3" xfId="62"/>
    <cellStyle name="Titolo 4" xfId="63"/>
    <cellStyle name="Totale" xfId="64"/>
    <cellStyle name="Valore non valido" xfId="65"/>
    <cellStyle name="Valore valido" xfId="66"/>
    <cellStyle name="Currency" xfId="67"/>
    <cellStyle name="Currency [0]" xfId="6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3076575</xdr:colOff>
      <xdr:row>0</xdr:row>
      <xdr:rowOff>104775</xdr:rowOff>
    </xdr:from>
    <xdr:to>
      <xdr:col>3</xdr:col>
      <xdr:colOff>3638550</xdr:colOff>
      <xdr:row>1</xdr:row>
      <xdr:rowOff>152400</xdr:rowOff>
    </xdr:to>
    <xdr:pic>
      <xdr:nvPicPr>
        <xdr:cNvPr id="1" name="Apri"/>
        <xdr:cNvPicPr preferRelativeResize="1">
          <a:picLocks noChangeAspect="1"/>
        </xdr:cNvPicPr>
      </xdr:nvPicPr>
      <xdr:blipFill>
        <a:blip r:embed="rId1"/>
        <a:stretch>
          <a:fillRect/>
        </a:stretch>
      </xdr:blipFill>
      <xdr:spPr>
        <a:xfrm>
          <a:off x="5553075" y="104775"/>
          <a:ext cx="5619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6">
    <pageSetUpPr fitToPage="1"/>
  </sheetPr>
  <dimension ref="A1:Z83"/>
  <sheetViews>
    <sheetView tabSelected="1" zoomScale="70" zoomScaleNormal="70" zoomScalePageLayoutView="0" workbookViewId="0" topLeftCell="A1">
      <pane xSplit="6" topLeftCell="G1" activePane="topRight" state="frozen"/>
      <selection pane="topLeft" activeCell="A1" sqref="A1"/>
      <selection pane="topRight" activeCell="A1" sqref="A1:D1"/>
    </sheetView>
  </sheetViews>
  <sheetFormatPr defaultColWidth="8.8515625" defaultRowHeight="12.75"/>
  <cols>
    <col min="1" max="1" width="5.00390625" style="8" customWidth="1"/>
    <col min="2" max="2" width="20.57421875" style="8" customWidth="1"/>
    <col min="3" max="3" width="11.57421875" style="8" customWidth="1"/>
    <col min="4" max="4" width="58.8515625" style="8" customWidth="1"/>
    <col min="5" max="5" width="58.7109375" style="8" hidden="1" customWidth="1"/>
    <col min="6" max="6" width="63.7109375" style="8" hidden="1" customWidth="1"/>
    <col min="7" max="26" width="12.57421875" style="9" customWidth="1"/>
    <col min="27" max="16384" width="8.8515625" style="8" customWidth="1"/>
  </cols>
  <sheetData>
    <row r="1" spans="1:26" ht="20.25" customHeight="1">
      <c r="A1" s="102" t="s">
        <v>126</v>
      </c>
      <c r="B1" s="102"/>
      <c r="C1" s="102"/>
      <c r="D1" s="102"/>
      <c r="G1" s="71"/>
      <c r="H1" s="71"/>
      <c r="I1" s="71"/>
      <c r="J1" s="71"/>
      <c r="K1" s="71"/>
      <c r="L1" s="71"/>
      <c r="M1" s="71"/>
      <c r="N1" s="71"/>
      <c r="O1" s="71"/>
      <c r="P1" s="71"/>
      <c r="Q1" s="71"/>
      <c r="R1" s="71"/>
      <c r="S1" s="71"/>
      <c r="T1" s="71"/>
      <c r="U1" s="71"/>
      <c r="V1" s="71"/>
      <c r="W1" s="71"/>
      <c r="X1" s="71"/>
      <c r="Y1" s="71"/>
      <c r="Z1" s="71"/>
    </row>
    <row r="2" spans="1:26" s="11" customFormat="1" ht="20.25" customHeight="1">
      <c r="A2" s="10"/>
      <c r="B2" s="103" t="s">
        <v>31</v>
      </c>
      <c r="C2" s="104"/>
      <c r="D2" s="104"/>
      <c r="G2" s="72"/>
      <c r="H2" s="72"/>
      <c r="I2" s="72"/>
      <c r="J2" s="72"/>
      <c r="K2" s="72"/>
      <c r="L2" s="72"/>
      <c r="M2" s="72"/>
      <c r="N2" s="72"/>
      <c r="O2" s="72"/>
      <c r="P2" s="72"/>
      <c r="Q2" s="72"/>
      <c r="R2" s="72"/>
      <c r="S2" s="72"/>
      <c r="T2" s="72"/>
      <c r="U2" s="72"/>
      <c r="V2" s="72"/>
      <c r="W2" s="72"/>
      <c r="X2" s="72"/>
      <c r="Y2" s="72"/>
      <c r="Z2" s="72"/>
    </row>
    <row r="3" spans="1:26" s="11" customFormat="1" ht="20.25" customHeight="1">
      <c r="A3" s="10"/>
      <c r="B3" s="103" t="s">
        <v>35</v>
      </c>
      <c r="C3" s="104"/>
      <c r="D3" s="104"/>
      <c r="G3" s="72"/>
      <c r="H3" s="72"/>
      <c r="I3" s="72"/>
      <c r="J3" s="72"/>
      <c r="K3" s="72"/>
      <c r="L3" s="72"/>
      <c r="M3" s="72"/>
      <c r="N3" s="72"/>
      <c r="O3" s="72"/>
      <c r="P3" s="72"/>
      <c r="Q3" s="72"/>
      <c r="R3" s="72"/>
      <c r="S3" s="72"/>
      <c r="T3" s="72"/>
      <c r="U3" s="72"/>
      <c r="V3" s="72"/>
      <c r="W3" s="72"/>
      <c r="X3" s="72"/>
      <c r="Y3" s="72"/>
      <c r="Z3" s="72"/>
    </row>
    <row r="4" spans="1:26" s="14" customFormat="1" ht="20.25" customHeight="1">
      <c r="A4" s="12"/>
      <c r="B4" s="105" t="s">
        <v>73</v>
      </c>
      <c r="C4" s="106"/>
      <c r="D4" s="106"/>
      <c r="E4" s="13"/>
      <c r="G4" s="69" t="s">
        <v>85</v>
      </c>
      <c r="H4" s="69" t="s">
        <v>85</v>
      </c>
      <c r="I4" s="69" t="s">
        <v>85</v>
      </c>
      <c r="J4" s="69" t="s">
        <v>85</v>
      </c>
      <c r="K4" s="69" t="s">
        <v>85</v>
      </c>
      <c r="L4" s="69" t="s">
        <v>85</v>
      </c>
      <c r="M4" s="69" t="s">
        <v>85</v>
      </c>
      <c r="N4" s="69" t="s">
        <v>85</v>
      </c>
      <c r="O4" s="69" t="s">
        <v>85</v>
      </c>
      <c r="P4" s="69" t="s">
        <v>85</v>
      </c>
      <c r="Q4" s="69" t="s">
        <v>85</v>
      </c>
      <c r="R4" s="69" t="s">
        <v>85</v>
      </c>
      <c r="S4" s="69" t="s">
        <v>85</v>
      </c>
      <c r="T4" s="69" t="s">
        <v>85</v>
      </c>
      <c r="U4" s="69" t="s">
        <v>85</v>
      </c>
      <c r="V4" s="69" t="s">
        <v>85</v>
      </c>
      <c r="W4" s="69" t="s">
        <v>85</v>
      </c>
      <c r="X4" s="69" t="s">
        <v>85</v>
      </c>
      <c r="Y4" s="69" t="s">
        <v>85</v>
      </c>
      <c r="Z4" s="69" t="s">
        <v>85</v>
      </c>
    </row>
    <row r="5" spans="1:26" s="14" customFormat="1" ht="20.25" customHeight="1">
      <c r="A5" s="12"/>
      <c r="B5" s="107" t="s">
        <v>53</v>
      </c>
      <c r="C5" s="107"/>
      <c r="D5" s="107"/>
      <c r="E5" s="13"/>
      <c r="G5" s="70"/>
      <c r="H5" s="70"/>
      <c r="I5" s="70"/>
      <c r="J5" s="70"/>
      <c r="K5" s="70"/>
      <c r="L5" s="70"/>
      <c r="M5" s="70"/>
      <c r="N5" s="70"/>
      <c r="O5" s="70"/>
      <c r="P5" s="70"/>
      <c r="Q5" s="70"/>
      <c r="R5" s="70"/>
      <c r="S5" s="70"/>
      <c r="T5" s="70"/>
      <c r="U5" s="70"/>
      <c r="V5" s="70"/>
      <c r="W5" s="70"/>
      <c r="X5" s="70"/>
      <c r="Y5" s="70"/>
      <c r="Z5" s="70"/>
    </row>
    <row r="6" spans="1:26" s="17" customFormat="1" ht="54" customHeight="1">
      <c r="A6" s="15" t="s">
        <v>39</v>
      </c>
      <c r="B6" s="16" t="s">
        <v>37</v>
      </c>
      <c r="C6" s="15" t="s">
        <v>30</v>
      </c>
      <c r="D6" s="15" t="s">
        <v>40</v>
      </c>
      <c r="E6" s="15" t="s">
        <v>23</v>
      </c>
      <c r="F6" s="15" t="s">
        <v>24</v>
      </c>
      <c r="G6" s="15" t="s">
        <v>29</v>
      </c>
      <c r="H6" s="15" t="s">
        <v>29</v>
      </c>
      <c r="I6" s="15" t="s">
        <v>29</v>
      </c>
      <c r="J6" s="15" t="s">
        <v>29</v>
      </c>
      <c r="K6" s="15" t="s">
        <v>29</v>
      </c>
      <c r="L6" s="15" t="s">
        <v>29</v>
      </c>
      <c r="M6" s="15" t="s">
        <v>29</v>
      </c>
      <c r="N6" s="15" t="s">
        <v>29</v>
      </c>
      <c r="O6" s="15" t="s">
        <v>29</v>
      </c>
      <c r="P6" s="15" t="s">
        <v>29</v>
      </c>
      <c r="Q6" s="15" t="s">
        <v>29</v>
      </c>
      <c r="R6" s="15" t="s">
        <v>29</v>
      </c>
      <c r="S6" s="15" t="s">
        <v>29</v>
      </c>
      <c r="T6" s="15" t="s">
        <v>29</v>
      </c>
      <c r="U6" s="15" t="s">
        <v>29</v>
      </c>
      <c r="V6" s="15" t="s">
        <v>29</v>
      </c>
      <c r="W6" s="15" t="s">
        <v>29</v>
      </c>
      <c r="X6" s="15" t="s">
        <v>29</v>
      </c>
      <c r="Y6" s="15" t="s">
        <v>29</v>
      </c>
      <c r="Z6" s="15" t="s">
        <v>29</v>
      </c>
    </row>
    <row r="7" spans="1:26" s="17" customFormat="1" ht="63">
      <c r="A7" s="108">
        <v>1</v>
      </c>
      <c r="B7" s="85" t="s">
        <v>36</v>
      </c>
      <c r="C7" s="94">
        <v>1</v>
      </c>
      <c r="D7" s="18" t="s">
        <v>97</v>
      </c>
      <c r="E7" s="19" t="s">
        <v>93</v>
      </c>
      <c r="F7" s="20" t="s">
        <v>114</v>
      </c>
      <c r="G7" s="21" t="str">
        <f>IF(AND(AND(G8&lt;&gt;"NO",G13&lt;&gt;"NO",G18&lt;&gt;"NO"),OR(G8="SI",G13="SI",G18="SI")),"SI","NO")</f>
        <v>NO</v>
      </c>
      <c r="H7" s="21" t="str">
        <f aca="true" t="shared" si="0" ref="H7:Z7">IF(AND(AND(H8&lt;&gt;"NO",H13&lt;&gt;"NO",H18&lt;&gt;"NO"),OR(H8="SI",H13="SI",H18="SI")),"SI","NO")</f>
        <v>NO</v>
      </c>
      <c r="I7" s="21" t="str">
        <f t="shared" si="0"/>
        <v>NO</v>
      </c>
      <c r="J7" s="21" t="str">
        <f t="shared" si="0"/>
        <v>NO</v>
      </c>
      <c r="K7" s="21" t="str">
        <f t="shared" si="0"/>
        <v>NO</v>
      </c>
      <c r="L7" s="21" t="str">
        <f t="shared" si="0"/>
        <v>NO</v>
      </c>
      <c r="M7" s="21" t="str">
        <f t="shared" si="0"/>
        <v>NO</v>
      </c>
      <c r="N7" s="21" t="str">
        <f t="shared" si="0"/>
        <v>NO</v>
      </c>
      <c r="O7" s="21" t="str">
        <f t="shared" si="0"/>
        <v>NO</v>
      </c>
      <c r="P7" s="21" t="str">
        <f t="shared" si="0"/>
        <v>NO</v>
      </c>
      <c r="Q7" s="21" t="str">
        <f t="shared" si="0"/>
        <v>NO</v>
      </c>
      <c r="R7" s="21" t="str">
        <f t="shared" si="0"/>
        <v>NO</v>
      </c>
      <c r="S7" s="21" t="str">
        <f t="shared" si="0"/>
        <v>NO</v>
      </c>
      <c r="T7" s="21" t="str">
        <f t="shared" si="0"/>
        <v>NO</v>
      </c>
      <c r="U7" s="21" t="str">
        <f t="shared" si="0"/>
        <v>NO</v>
      </c>
      <c r="V7" s="21" t="str">
        <f t="shared" si="0"/>
        <v>NO</v>
      </c>
      <c r="W7" s="21" t="str">
        <f t="shared" si="0"/>
        <v>NO</v>
      </c>
      <c r="X7" s="21" t="str">
        <f t="shared" si="0"/>
        <v>NO</v>
      </c>
      <c r="Y7" s="21" t="str">
        <f t="shared" si="0"/>
        <v>NO</v>
      </c>
      <c r="Z7" s="21" t="str">
        <f t="shared" si="0"/>
        <v>NO</v>
      </c>
    </row>
    <row r="8" spans="1:26" s="17" customFormat="1" ht="31.5">
      <c r="A8" s="109"/>
      <c r="B8" s="110"/>
      <c r="C8" s="96"/>
      <c r="D8" s="22" t="s">
        <v>77</v>
      </c>
      <c r="E8" s="23" t="s">
        <v>115</v>
      </c>
      <c r="F8" s="99" t="s">
        <v>92</v>
      </c>
      <c r="G8" s="24" t="str">
        <f>IF(AND(AND(G9&lt;&gt;"NO",G10&lt;&gt;"NO",G11&lt;&gt;"NO",G12&lt;&gt;"NO"),OR(G9="SI",G10="SI",G11="SI",G12="SI")),"SI","NO")</f>
        <v>NO</v>
      </c>
      <c r="H8" s="24" t="str">
        <f aca="true" t="shared" si="1" ref="H8:Z8">IF(AND(AND(H9&lt;&gt;"NO",H10&lt;&gt;"NO",H11&lt;&gt;"NO",H12&lt;&gt;"NO"),OR(H9="SI",H10="SI",H11="SI",H12="SI")),"SI","NO")</f>
        <v>NO</v>
      </c>
      <c r="I8" s="24" t="str">
        <f t="shared" si="1"/>
        <v>NO</v>
      </c>
      <c r="J8" s="24" t="str">
        <f t="shared" si="1"/>
        <v>NO</v>
      </c>
      <c r="K8" s="24" t="str">
        <f t="shared" si="1"/>
        <v>NO</v>
      </c>
      <c r="L8" s="24" t="str">
        <f t="shared" si="1"/>
        <v>NO</v>
      </c>
      <c r="M8" s="24" t="str">
        <f t="shared" si="1"/>
        <v>NO</v>
      </c>
      <c r="N8" s="24" t="str">
        <f t="shared" si="1"/>
        <v>NO</v>
      </c>
      <c r="O8" s="24" t="str">
        <f t="shared" si="1"/>
        <v>NO</v>
      </c>
      <c r="P8" s="24" t="str">
        <f t="shared" si="1"/>
        <v>NO</v>
      </c>
      <c r="Q8" s="24" t="str">
        <f t="shared" si="1"/>
        <v>NO</v>
      </c>
      <c r="R8" s="24" t="str">
        <f t="shared" si="1"/>
        <v>NO</v>
      </c>
      <c r="S8" s="24" t="str">
        <f t="shared" si="1"/>
        <v>NO</v>
      </c>
      <c r="T8" s="24" t="str">
        <f t="shared" si="1"/>
        <v>NO</v>
      </c>
      <c r="U8" s="24" t="str">
        <f t="shared" si="1"/>
        <v>NO</v>
      </c>
      <c r="V8" s="24" t="str">
        <f t="shared" si="1"/>
        <v>NO</v>
      </c>
      <c r="W8" s="24" t="str">
        <f t="shared" si="1"/>
        <v>NO</v>
      </c>
      <c r="X8" s="24" t="str">
        <f t="shared" si="1"/>
        <v>NO</v>
      </c>
      <c r="Y8" s="24" t="str">
        <f t="shared" si="1"/>
        <v>NO</v>
      </c>
      <c r="Z8" s="24" t="str">
        <f t="shared" si="1"/>
        <v>NO</v>
      </c>
    </row>
    <row r="9" spans="1:26" s="14" customFormat="1" ht="15.75">
      <c r="A9" s="109"/>
      <c r="B9" s="110"/>
      <c r="C9" s="96"/>
      <c r="D9" s="23" t="s">
        <v>74</v>
      </c>
      <c r="E9" s="23"/>
      <c r="F9" s="98"/>
      <c r="G9" s="6"/>
      <c r="H9" s="6"/>
      <c r="I9" s="6"/>
      <c r="J9" s="6"/>
      <c r="K9" s="6"/>
      <c r="L9" s="6"/>
      <c r="M9" s="6"/>
      <c r="N9" s="6"/>
      <c r="O9" s="6"/>
      <c r="P9" s="6"/>
      <c r="Q9" s="6"/>
      <c r="R9" s="6"/>
      <c r="S9" s="6"/>
      <c r="T9" s="6"/>
      <c r="U9" s="6"/>
      <c r="V9" s="6"/>
      <c r="W9" s="6"/>
      <c r="X9" s="6"/>
      <c r="Y9" s="6"/>
      <c r="Z9" s="6"/>
    </row>
    <row r="10" spans="1:26" s="14" customFormat="1" ht="15.75">
      <c r="A10" s="109"/>
      <c r="B10" s="110"/>
      <c r="C10" s="96"/>
      <c r="D10" s="23" t="s">
        <v>38</v>
      </c>
      <c r="E10" s="23"/>
      <c r="F10" s="98"/>
      <c r="G10" s="6"/>
      <c r="H10" s="6"/>
      <c r="I10" s="6"/>
      <c r="J10" s="6"/>
      <c r="K10" s="6"/>
      <c r="L10" s="6"/>
      <c r="M10" s="6"/>
      <c r="N10" s="6"/>
      <c r="O10" s="6"/>
      <c r="P10" s="6"/>
      <c r="Q10" s="6"/>
      <c r="R10" s="6"/>
      <c r="S10" s="6"/>
      <c r="T10" s="6"/>
      <c r="U10" s="6"/>
      <c r="V10" s="6"/>
      <c r="W10" s="6"/>
      <c r="X10" s="6"/>
      <c r="Y10" s="6"/>
      <c r="Z10" s="6"/>
    </row>
    <row r="11" spans="1:26" s="14" customFormat="1" ht="31.5">
      <c r="A11" s="109"/>
      <c r="B11" s="110"/>
      <c r="C11" s="96"/>
      <c r="D11" s="23" t="s">
        <v>76</v>
      </c>
      <c r="E11" s="23"/>
      <c r="F11" s="98"/>
      <c r="G11" s="6"/>
      <c r="H11" s="6"/>
      <c r="I11" s="6"/>
      <c r="J11" s="6"/>
      <c r="K11" s="6"/>
      <c r="L11" s="6"/>
      <c r="M11" s="6"/>
      <c r="N11" s="6"/>
      <c r="O11" s="6"/>
      <c r="P11" s="6"/>
      <c r="Q11" s="6"/>
      <c r="R11" s="6"/>
      <c r="S11" s="6"/>
      <c r="T11" s="6"/>
      <c r="U11" s="6"/>
      <c r="V11" s="6"/>
      <c r="W11" s="6"/>
      <c r="X11" s="6"/>
      <c r="Y11" s="6"/>
      <c r="Z11" s="6"/>
    </row>
    <row r="12" spans="1:26" s="14" customFormat="1" ht="15.75">
      <c r="A12" s="109"/>
      <c r="B12" s="110"/>
      <c r="C12" s="96"/>
      <c r="D12" s="23" t="s">
        <v>78</v>
      </c>
      <c r="E12" s="23"/>
      <c r="F12" s="98"/>
      <c r="G12" s="6"/>
      <c r="H12" s="6"/>
      <c r="I12" s="6"/>
      <c r="J12" s="6"/>
      <c r="K12" s="6"/>
      <c r="L12" s="6"/>
      <c r="M12" s="6"/>
      <c r="N12" s="6"/>
      <c r="O12" s="6"/>
      <c r="P12" s="6"/>
      <c r="Q12" s="6"/>
      <c r="R12" s="6"/>
      <c r="S12" s="6"/>
      <c r="T12" s="6"/>
      <c r="U12" s="6"/>
      <c r="V12" s="6"/>
      <c r="W12" s="6"/>
      <c r="X12" s="6"/>
      <c r="Y12" s="6"/>
      <c r="Z12" s="6"/>
    </row>
    <row r="13" spans="1:26" s="14" customFormat="1" ht="47.25">
      <c r="A13" s="109"/>
      <c r="B13" s="110"/>
      <c r="C13" s="96"/>
      <c r="D13" s="22" t="s">
        <v>33</v>
      </c>
      <c r="E13" s="23" t="s">
        <v>115</v>
      </c>
      <c r="F13" s="99" t="s">
        <v>79</v>
      </c>
      <c r="G13" s="24" t="str">
        <f>IF(AND(AND(G14&lt;&gt;"NO",G15&lt;&gt;"NO",G16&lt;&gt;"NO",G17&lt;&gt;"NO"),OR(G14="SI",G15="SI",G16="SI",G17="SI")),"SI","NO")</f>
        <v>NO</v>
      </c>
      <c r="H13" s="24" t="str">
        <f aca="true" t="shared" si="2" ref="H13:Z13">IF(AND(AND(H14&lt;&gt;"NO",H15&lt;&gt;"NO",H16&lt;&gt;"NO",H17&lt;&gt;"NO"),OR(H14="SI",H15="SI",H16="SI",H17="SI")),"SI","NO")</f>
        <v>NO</v>
      </c>
      <c r="I13" s="24" t="str">
        <f t="shared" si="2"/>
        <v>NO</v>
      </c>
      <c r="J13" s="24" t="str">
        <f t="shared" si="2"/>
        <v>NO</v>
      </c>
      <c r="K13" s="24" t="str">
        <f t="shared" si="2"/>
        <v>NO</v>
      </c>
      <c r="L13" s="24" t="str">
        <f t="shared" si="2"/>
        <v>NO</v>
      </c>
      <c r="M13" s="24" t="str">
        <f t="shared" si="2"/>
        <v>NO</v>
      </c>
      <c r="N13" s="24" t="str">
        <f t="shared" si="2"/>
        <v>NO</v>
      </c>
      <c r="O13" s="24" t="str">
        <f t="shared" si="2"/>
        <v>NO</v>
      </c>
      <c r="P13" s="24" t="str">
        <f t="shared" si="2"/>
        <v>NO</v>
      </c>
      <c r="Q13" s="24" t="str">
        <f t="shared" si="2"/>
        <v>NO</v>
      </c>
      <c r="R13" s="24" t="str">
        <f t="shared" si="2"/>
        <v>NO</v>
      </c>
      <c r="S13" s="24" t="str">
        <f t="shared" si="2"/>
        <v>NO</v>
      </c>
      <c r="T13" s="24" t="str">
        <f t="shared" si="2"/>
        <v>NO</v>
      </c>
      <c r="U13" s="24" t="str">
        <f t="shared" si="2"/>
        <v>NO</v>
      </c>
      <c r="V13" s="24" t="str">
        <f t="shared" si="2"/>
        <v>NO</v>
      </c>
      <c r="W13" s="24" t="str">
        <f t="shared" si="2"/>
        <v>NO</v>
      </c>
      <c r="X13" s="24" t="str">
        <f t="shared" si="2"/>
        <v>NO</v>
      </c>
      <c r="Y13" s="24" t="str">
        <f t="shared" si="2"/>
        <v>NO</v>
      </c>
      <c r="Z13" s="24" t="str">
        <f t="shared" si="2"/>
        <v>NO</v>
      </c>
    </row>
    <row r="14" spans="1:26" s="14" customFormat="1" ht="15.75">
      <c r="A14" s="109"/>
      <c r="B14" s="110"/>
      <c r="C14" s="96"/>
      <c r="D14" s="23" t="s">
        <v>74</v>
      </c>
      <c r="E14" s="23"/>
      <c r="F14" s="98"/>
      <c r="G14" s="6"/>
      <c r="H14" s="6"/>
      <c r="I14" s="6"/>
      <c r="J14" s="6"/>
      <c r="K14" s="6"/>
      <c r="L14" s="6"/>
      <c r="M14" s="6"/>
      <c r="N14" s="6"/>
      <c r="O14" s="6"/>
      <c r="P14" s="6"/>
      <c r="Q14" s="6"/>
      <c r="R14" s="6"/>
      <c r="S14" s="6"/>
      <c r="T14" s="6"/>
      <c r="U14" s="6"/>
      <c r="V14" s="6"/>
      <c r="W14" s="6"/>
      <c r="X14" s="6"/>
      <c r="Y14" s="6"/>
      <c r="Z14" s="6"/>
    </row>
    <row r="15" spans="1:26" s="14" customFormat="1" ht="15.75">
      <c r="A15" s="109"/>
      <c r="B15" s="110"/>
      <c r="C15" s="96"/>
      <c r="D15" s="23" t="s">
        <v>75</v>
      </c>
      <c r="E15" s="23"/>
      <c r="F15" s="98"/>
      <c r="G15" s="6"/>
      <c r="H15" s="6"/>
      <c r="I15" s="6"/>
      <c r="J15" s="6"/>
      <c r="K15" s="6"/>
      <c r="L15" s="6"/>
      <c r="M15" s="6"/>
      <c r="N15" s="6"/>
      <c r="O15" s="6"/>
      <c r="P15" s="6"/>
      <c r="Q15" s="6"/>
      <c r="R15" s="6"/>
      <c r="S15" s="6"/>
      <c r="T15" s="6"/>
      <c r="U15" s="6"/>
      <c r="V15" s="6"/>
      <c r="W15" s="6"/>
      <c r="X15" s="6"/>
      <c r="Y15" s="6"/>
      <c r="Z15" s="6"/>
    </row>
    <row r="16" spans="1:26" s="14" customFormat="1" ht="31.5">
      <c r="A16" s="109"/>
      <c r="B16" s="110"/>
      <c r="C16" s="96"/>
      <c r="D16" s="23" t="s">
        <v>76</v>
      </c>
      <c r="E16" s="23"/>
      <c r="F16" s="98"/>
      <c r="G16" s="6"/>
      <c r="H16" s="6"/>
      <c r="I16" s="6"/>
      <c r="J16" s="6"/>
      <c r="K16" s="6"/>
      <c r="L16" s="6"/>
      <c r="M16" s="6"/>
      <c r="N16" s="6"/>
      <c r="O16" s="6"/>
      <c r="P16" s="6"/>
      <c r="Q16" s="6"/>
      <c r="R16" s="6"/>
      <c r="S16" s="6"/>
      <c r="T16" s="6"/>
      <c r="U16" s="6"/>
      <c r="V16" s="6"/>
      <c r="W16" s="6"/>
      <c r="X16" s="6"/>
      <c r="Y16" s="6"/>
      <c r="Z16" s="6"/>
    </row>
    <row r="17" spans="1:26" s="14" customFormat="1" ht="15.75">
      <c r="A17" s="109"/>
      <c r="B17" s="110"/>
      <c r="C17" s="96"/>
      <c r="D17" s="23" t="s">
        <v>78</v>
      </c>
      <c r="E17" s="23"/>
      <c r="F17" s="98"/>
      <c r="G17" s="6"/>
      <c r="H17" s="6"/>
      <c r="I17" s="6"/>
      <c r="J17" s="6"/>
      <c r="K17" s="6"/>
      <c r="L17" s="6"/>
      <c r="M17" s="6"/>
      <c r="N17" s="6"/>
      <c r="O17" s="6"/>
      <c r="P17" s="6"/>
      <c r="Q17" s="6"/>
      <c r="R17" s="6"/>
      <c r="S17" s="6"/>
      <c r="T17" s="6"/>
      <c r="U17" s="6"/>
      <c r="V17" s="6"/>
      <c r="W17" s="6"/>
      <c r="X17" s="6"/>
      <c r="Y17" s="6"/>
      <c r="Z17" s="6"/>
    </row>
    <row r="18" spans="1:26" s="14" customFormat="1" ht="63">
      <c r="A18" s="109"/>
      <c r="B18" s="110"/>
      <c r="C18" s="96"/>
      <c r="D18" s="22" t="s">
        <v>117</v>
      </c>
      <c r="E18" s="23" t="s">
        <v>119</v>
      </c>
      <c r="F18" s="27"/>
      <c r="G18" s="24" t="str">
        <f>IF(AND(G19="N.P.",G20="N.P."),"N.P.",IF(AND(AND(G19&lt;&gt;"NO",G20&lt;&gt;"NO"),OR(G19="SI",G20="SI")),"SI","NO"))</f>
        <v>NO</v>
      </c>
      <c r="H18" s="24" t="str">
        <f aca="true" t="shared" si="3" ref="H18:Z18">IF(AND(H19="N.P.",H20="N.P."),"N.P.",IF(AND(AND(H19&lt;&gt;"NO",H20&lt;&gt;"NO"),OR(H19="SI",H20="SI")),"SI","NO"))</f>
        <v>NO</v>
      </c>
      <c r="I18" s="24" t="str">
        <f t="shared" si="3"/>
        <v>NO</v>
      </c>
      <c r="J18" s="24" t="str">
        <f t="shared" si="3"/>
        <v>NO</v>
      </c>
      <c r="K18" s="24" t="str">
        <f t="shared" si="3"/>
        <v>NO</v>
      </c>
      <c r="L18" s="24" t="str">
        <f t="shared" si="3"/>
        <v>NO</v>
      </c>
      <c r="M18" s="24" t="str">
        <f t="shared" si="3"/>
        <v>NO</v>
      </c>
      <c r="N18" s="24" t="str">
        <f t="shared" si="3"/>
        <v>NO</v>
      </c>
      <c r="O18" s="24" t="str">
        <f t="shared" si="3"/>
        <v>NO</v>
      </c>
      <c r="P18" s="24" t="str">
        <f t="shared" si="3"/>
        <v>NO</v>
      </c>
      <c r="Q18" s="24" t="str">
        <f t="shared" si="3"/>
        <v>NO</v>
      </c>
      <c r="R18" s="24" t="str">
        <f t="shared" si="3"/>
        <v>NO</v>
      </c>
      <c r="S18" s="24" t="str">
        <f t="shared" si="3"/>
        <v>NO</v>
      </c>
      <c r="T18" s="24" t="str">
        <f t="shared" si="3"/>
        <v>NO</v>
      </c>
      <c r="U18" s="24" t="str">
        <f t="shared" si="3"/>
        <v>NO</v>
      </c>
      <c r="V18" s="24" t="str">
        <f t="shared" si="3"/>
        <v>NO</v>
      </c>
      <c r="W18" s="24" t="str">
        <f t="shared" si="3"/>
        <v>NO</v>
      </c>
      <c r="X18" s="24" t="str">
        <f t="shared" si="3"/>
        <v>NO</v>
      </c>
      <c r="Y18" s="24" t="str">
        <f t="shared" si="3"/>
        <v>NO</v>
      </c>
      <c r="Z18" s="24" t="str">
        <f t="shared" si="3"/>
        <v>NO</v>
      </c>
    </row>
    <row r="19" spans="1:26" s="14" customFormat="1" ht="31.5">
      <c r="A19" s="109"/>
      <c r="B19" s="110"/>
      <c r="C19" s="96"/>
      <c r="D19" s="23" t="s">
        <v>116</v>
      </c>
      <c r="E19" s="23"/>
      <c r="F19" s="27"/>
      <c r="G19" s="6"/>
      <c r="H19" s="6"/>
      <c r="I19" s="6"/>
      <c r="J19" s="6"/>
      <c r="K19" s="6"/>
      <c r="L19" s="6"/>
      <c r="M19" s="6"/>
      <c r="N19" s="6"/>
      <c r="O19" s="6"/>
      <c r="P19" s="6"/>
      <c r="Q19" s="6"/>
      <c r="R19" s="6"/>
      <c r="S19" s="6"/>
      <c r="T19" s="6"/>
      <c r="U19" s="6"/>
      <c r="V19" s="6"/>
      <c r="W19" s="6"/>
      <c r="X19" s="6"/>
      <c r="Y19" s="6"/>
      <c r="Z19" s="6"/>
    </row>
    <row r="20" spans="1:26" s="14" customFormat="1" ht="31.5">
      <c r="A20" s="109"/>
      <c r="B20" s="111"/>
      <c r="C20" s="96"/>
      <c r="D20" s="23" t="s">
        <v>118</v>
      </c>
      <c r="E20" s="23"/>
      <c r="F20" s="27"/>
      <c r="G20" s="6"/>
      <c r="H20" s="6"/>
      <c r="I20" s="6"/>
      <c r="J20" s="6"/>
      <c r="K20" s="6"/>
      <c r="L20" s="6"/>
      <c r="M20" s="6"/>
      <c r="N20" s="6"/>
      <c r="O20" s="6"/>
      <c r="P20" s="6"/>
      <c r="Q20" s="6"/>
      <c r="R20" s="6"/>
      <c r="S20" s="6"/>
      <c r="T20" s="6"/>
      <c r="U20" s="6"/>
      <c r="V20" s="6"/>
      <c r="W20" s="6"/>
      <c r="X20" s="6"/>
      <c r="Y20" s="6"/>
      <c r="Z20" s="6"/>
    </row>
    <row r="21" spans="1:26" s="17" customFormat="1" ht="54.75" customHeight="1">
      <c r="A21" s="100">
        <v>2</v>
      </c>
      <c r="B21" s="101" t="s">
        <v>36</v>
      </c>
      <c r="C21" s="101">
        <v>2</v>
      </c>
      <c r="D21" s="74" t="s">
        <v>125</v>
      </c>
      <c r="E21" s="75" t="s">
        <v>98</v>
      </c>
      <c r="F21" s="74"/>
      <c r="G21" s="76" t="str">
        <f>IF(AND(G22="N.P.",G23="N.P.",G24="N.P.",G25="N.P.",G26="N.P.",G27="N.P."),"N.P.",IF(AND(AND(G22&lt;&gt;"NO",G23&lt;&gt;"NO",G24&lt;&gt;"NO",G25&lt;&gt;"NO",G26&lt;&gt;"NO",G27&lt;&gt;"NO"),OR(G22="SI",G23="SI",G24="SI",G25="SI",G26="SI",G27="SI")),"SI","NO"))</f>
        <v>NO</v>
      </c>
      <c r="H21" s="76" t="str">
        <f aca="true" t="shared" si="4" ref="H21:Z21">IF(AND(H22="N.P.",H23="N.P.",H24="N.P.",H25="N.P.",H26="N.P.",H27="N.P."),"N.P.",IF(AND(AND(H22&lt;&gt;"NO",H23&lt;&gt;"NO",H24&lt;&gt;"NO",H25&lt;&gt;"NO",H26&lt;&gt;"NO",H27&lt;&gt;"NO"),OR(H22="SI",H23="SI",H24="SI",H25="SI",H26="SI",H27="SI")),"SI","NO"))</f>
        <v>NO</v>
      </c>
      <c r="I21" s="76" t="str">
        <f t="shared" si="4"/>
        <v>NO</v>
      </c>
      <c r="J21" s="76" t="str">
        <f t="shared" si="4"/>
        <v>NO</v>
      </c>
      <c r="K21" s="76" t="str">
        <f t="shared" si="4"/>
        <v>NO</v>
      </c>
      <c r="L21" s="76" t="str">
        <f t="shared" si="4"/>
        <v>NO</v>
      </c>
      <c r="M21" s="76" t="str">
        <f t="shared" si="4"/>
        <v>NO</v>
      </c>
      <c r="N21" s="76" t="str">
        <f t="shared" si="4"/>
        <v>NO</v>
      </c>
      <c r="O21" s="76" t="str">
        <f t="shared" si="4"/>
        <v>NO</v>
      </c>
      <c r="P21" s="76" t="str">
        <f t="shared" si="4"/>
        <v>NO</v>
      </c>
      <c r="Q21" s="76" t="str">
        <f t="shared" si="4"/>
        <v>NO</v>
      </c>
      <c r="R21" s="76" t="str">
        <f t="shared" si="4"/>
        <v>NO</v>
      </c>
      <c r="S21" s="76" t="str">
        <f t="shared" si="4"/>
        <v>NO</v>
      </c>
      <c r="T21" s="76" t="str">
        <f t="shared" si="4"/>
        <v>NO</v>
      </c>
      <c r="U21" s="76" t="str">
        <f t="shared" si="4"/>
        <v>NO</v>
      </c>
      <c r="V21" s="76" t="str">
        <f t="shared" si="4"/>
        <v>NO</v>
      </c>
      <c r="W21" s="76" t="str">
        <f t="shared" si="4"/>
        <v>NO</v>
      </c>
      <c r="X21" s="76" t="str">
        <f t="shared" si="4"/>
        <v>NO</v>
      </c>
      <c r="Y21" s="76" t="str">
        <f t="shared" si="4"/>
        <v>NO</v>
      </c>
      <c r="Z21" s="76" t="str">
        <f t="shared" si="4"/>
        <v>NO</v>
      </c>
    </row>
    <row r="22" spans="1:26" s="14" customFormat="1" ht="31.5">
      <c r="A22" s="100"/>
      <c r="B22" s="101"/>
      <c r="C22" s="101"/>
      <c r="D22" s="23" t="s">
        <v>32</v>
      </c>
      <c r="E22" s="23" t="s">
        <v>94</v>
      </c>
      <c r="F22" s="23"/>
      <c r="G22" s="6"/>
      <c r="H22" s="6"/>
      <c r="I22" s="6"/>
      <c r="J22" s="6"/>
      <c r="K22" s="6"/>
      <c r="L22" s="6"/>
      <c r="M22" s="6"/>
      <c r="N22" s="6"/>
      <c r="O22" s="6"/>
      <c r="P22" s="6"/>
      <c r="Q22" s="6"/>
      <c r="R22" s="6"/>
      <c r="S22" s="6"/>
      <c r="T22" s="6"/>
      <c r="U22" s="6"/>
      <c r="V22" s="6"/>
      <c r="W22" s="6"/>
      <c r="X22" s="6"/>
      <c r="Y22" s="6"/>
      <c r="Z22" s="6"/>
    </row>
    <row r="23" spans="1:26" s="14" customFormat="1" ht="15.75">
      <c r="A23" s="100"/>
      <c r="B23" s="101"/>
      <c r="C23" s="101"/>
      <c r="D23" s="23" t="s">
        <v>44</v>
      </c>
      <c r="E23" s="23" t="s">
        <v>51</v>
      </c>
      <c r="F23" s="23"/>
      <c r="G23" s="6"/>
      <c r="H23" s="6"/>
      <c r="I23" s="6"/>
      <c r="J23" s="6"/>
      <c r="K23" s="6"/>
      <c r="L23" s="6"/>
      <c r="M23" s="6"/>
      <c r="N23" s="6"/>
      <c r="O23" s="6"/>
      <c r="P23" s="6"/>
      <c r="Q23" s="6"/>
      <c r="R23" s="6"/>
      <c r="S23" s="6"/>
      <c r="T23" s="6"/>
      <c r="U23" s="6"/>
      <c r="V23" s="6"/>
      <c r="W23" s="6"/>
      <c r="X23" s="6"/>
      <c r="Y23" s="6"/>
      <c r="Z23" s="6"/>
    </row>
    <row r="24" spans="1:26" s="14" customFormat="1" ht="15.75">
      <c r="A24" s="100"/>
      <c r="B24" s="101"/>
      <c r="C24" s="101"/>
      <c r="D24" s="23" t="s">
        <v>47</v>
      </c>
      <c r="E24" s="23" t="s">
        <v>51</v>
      </c>
      <c r="F24" s="23"/>
      <c r="G24" s="6"/>
      <c r="H24" s="6"/>
      <c r="I24" s="6"/>
      <c r="J24" s="6"/>
      <c r="K24" s="6"/>
      <c r="L24" s="6"/>
      <c r="M24" s="6"/>
      <c r="N24" s="6"/>
      <c r="O24" s="6"/>
      <c r="P24" s="6"/>
      <c r="Q24" s="6"/>
      <c r="R24" s="6"/>
      <c r="S24" s="6"/>
      <c r="T24" s="6"/>
      <c r="U24" s="6"/>
      <c r="V24" s="6"/>
      <c r="W24" s="6"/>
      <c r="X24" s="6"/>
      <c r="Y24" s="6"/>
      <c r="Z24" s="6"/>
    </row>
    <row r="25" spans="1:26" s="14" customFormat="1" ht="47.25">
      <c r="A25" s="100"/>
      <c r="B25" s="101"/>
      <c r="C25" s="101"/>
      <c r="D25" s="23" t="s">
        <v>49</v>
      </c>
      <c r="E25" s="23" t="s">
        <v>51</v>
      </c>
      <c r="F25" s="23" t="s">
        <v>50</v>
      </c>
      <c r="G25" s="6"/>
      <c r="H25" s="6"/>
      <c r="I25" s="6"/>
      <c r="J25" s="6"/>
      <c r="K25" s="6"/>
      <c r="L25" s="6"/>
      <c r="M25" s="6"/>
      <c r="N25" s="6"/>
      <c r="O25" s="6"/>
      <c r="P25" s="6"/>
      <c r="Q25" s="6"/>
      <c r="R25" s="6"/>
      <c r="S25" s="6"/>
      <c r="T25" s="6"/>
      <c r="U25" s="6"/>
      <c r="V25" s="6"/>
      <c r="W25" s="6"/>
      <c r="X25" s="6"/>
      <c r="Y25" s="6"/>
      <c r="Z25" s="6"/>
    </row>
    <row r="26" spans="1:26" s="14" customFormat="1" ht="31.5">
      <c r="A26" s="100"/>
      <c r="B26" s="101"/>
      <c r="C26" s="101"/>
      <c r="D26" s="23" t="s">
        <v>45</v>
      </c>
      <c r="E26" s="23" t="s">
        <v>51</v>
      </c>
      <c r="F26" s="23"/>
      <c r="G26" s="6"/>
      <c r="H26" s="6"/>
      <c r="I26" s="6"/>
      <c r="J26" s="6"/>
      <c r="K26" s="6"/>
      <c r="L26" s="6"/>
      <c r="M26" s="6"/>
      <c r="N26" s="6"/>
      <c r="O26" s="6"/>
      <c r="P26" s="6"/>
      <c r="Q26" s="6"/>
      <c r="R26" s="6"/>
      <c r="S26" s="6"/>
      <c r="T26" s="6"/>
      <c r="U26" s="6"/>
      <c r="V26" s="6"/>
      <c r="W26" s="6"/>
      <c r="X26" s="6"/>
      <c r="Y26" s="6"/>
      <c r="Z26" s="6"/>
    </row>
    <row r="27" spans="1:26" s="14" customFormat="1" ht="78.75">
      <c r="A27" s="100"/>
      <c r="B27" s="101"/>
      <c r="C27" s="101"/>
      <c r="D27" s="23" t="s">
        <v>43</v>
      </c>
      <c r="E27" s="23" t="s">
        <v>51</v>
      </c>
      <c r="F27" s="23" t="s">
        <v>99</v>
      </c>
      <c r="G27" s="6"/>
      <c r="H27" s="6"/>
      <c r="I27" s="6"/>
      <c r="J27" s="6"/>
      <c r="K27" s="6"/>
      <c r="L27" s="6"/>
      <c r="M27" s="6"/>
      <c r="N27" s="6"/>
      <c r="O27" s="6"/>
      <c r="P27" s="6"/>
      <c r="Q27" s="6"/>
      <c r="R27" s="6"/>
      <c r="S27" s="6"/>
      <c r="T27" s="6"/>
      <c r="U27" s="6"/>
      <c r="V27" s="6"/>
      <c r="W27" s="6"/>
      <c r="X27" s="6"/>
      <c r="Y27" s="6"/>
      <c r="Z27" s="6"/>
    </row>
    <row r="28" spans="1:26" s="14" customFormat="1" ht="31.5">
      <c r="A28" s="100"/>
      <c r="B28" s="101"/>
      <c r="C28" s="101"/>
      <c r="D28" s="74" t="s">
        <v>120</v>
      </c>
      <c r="E28" s="75" t="s">
        <v>100</v>
      </c>
      <c r="F28" s="75"/>
      <c r="G28" s="76" t="str">
        <f>IF(OR(AND(G29="SI",G30="SI",G31="SI"),AND(G32="SI",G33="SI",G34="SI",G35="SI",G36="SI",G37="SI")),"SI","NO")</f>
        <v>NO</v>
      </c>
      <c r="H28" s="76" t="str">
        <f aca="true" t="shared" si="5" ref="H28:Z28">IF(OR(AND(H29="SI",H30="SI",H31="SI"),AND(H32="SI",H33="SI",H34="SI",H35="SI",H36="SI",H37="SI")),"SI","NO")</f>
        <v>NO</v>
      </c>
      <c r="I28" s="76" t="str">
        <f t="shared" si="5"/>
        <v>NO</v>
      </c>
      <c r="J28" s="76" t="str">
        <f t="shared" si="5"/>
        <v>NO</v>
      </c>
      <c r="K28" s="76" t="str">
        <f t="shared" si="5"/>
        <v>NO</v>
      </c>
      <c r="L28" s="76" t="str">
        <f t="shared" si="5"/>
        <v>NO</v>
      </c>
      <c r="M28" s="76" t="str">
        <f t="shared" si="5"/>
        <v>NO</v>
      </c>
      <c r="N28" s="76" t="str">
        <f t="shared" si="5"/>
        <v>NO</v>
      </c>
      <c r="O28" s="76" t="str">
        <f t="shared" si="5"/>
        <v>NO</v>
      </c>
      <c r="P28" s="76" t="str">
        <f t="shared" si="5"/>
        <v>NO</v>
      </c>
      <c r="Q28" s="76" t="str">
        <f t="shared" si="5"/>
        <v>NO</v>
      </c>
      <c r="R28" s="76" t="str">
        <f t="shared" si="5"/>
        <v>NO</v>
      </c>
      <c r="S28" s="76" t="str">
        <f t="shared" si="5"/>
        <v>NO</v>
      </c>
      <c r="T28" s="76" t="str">
        <f t="shared" si="5"/>
        <v>NO</v>
      </c>
      <c r="U28" s="76" t="str">
        <f t="shared" si="5"/>
        <v>NO</v>
      </c>
      <c r="V28" s="76" t="str">
        <f t="shared" si="5"/>
        <v>NO</v>
      </c>
      <c r="W28" s="76" t="str">
        <f t="shared" si="5"/>
        <v>NO</v>
      </c>
      <c r="X28" s="76" t="str">
        <f t="shared" si="5"/>
        <v>NO</v>
      </c>
      <c r="Y28" s="76" t="str">
        <f t="shared" si="5"/>
        <v>NO</v>
      </c>
      <c r="Z28" s="76" t="str">
        <f t="shared" si="5"/>
        <v>NO</v>
      </c>
    </row>
    <row r="29" spans="1:26" s="14" customFormat="1" ht="31.5">
      <c r="A29" s="100"/>
      <c r="B29" s="101"/>
      <c r="C29" s="101"/>
      <c r="D29" s="23" t="s">
        <v>27</v>
      </c>
      <c r="E29" s="99" t="s">
        <v>28</v>
      </c>
      <c r="F29" s="99" t="s">
        <v>0</v>
      </c>
      <c r="G29" s="6"/>
      <c r="H29" s="6"/>
      <c r="I29" s="6"/>
      <c r="J29" s="6"/>
      <c r="K29" s="6"/>
      <c r="L29" s="6"/>
      <c r="M29" s="6"/>
      <c r="N29" s="6"/>
      <c r="O29" s="6"/>
      <c r="P29" s="6"/>
      <c r="Q29" s="6"/>
      <c r="R29" s="6"/>
      <c r="S29" s="6"/>
      <c r="T29" s="6"/>
      <c r="U29" s="6"/>
      <c r="V29" s="6"/>
      <c r="W29" s="6"/>
      <c r="X29" s="6"/>
      <c r="Y29" s="6"/>
      <c r="Z29" s="6"/>
    </row>
    <row r="30" spans="1:26" s="14" customFormat="1" ht="31.5">
      <c r="A30" s="100"/>
      <c r="B30" s="101"/>
      <c r="C30" s="101"/>
      <c r="D30" s="23" t="s">
        <v>122</v>
      </c>
      <c r="E30" s="98"/>
      <c r="F30" s="99"/>
      <c r="G30" s="6"/>
      <c r="H30" s="6"/>
      <c r="I30" s="6"/>
      <c r="J30" s="6"/>
      <c r="K30" s="6"/>
      <c r="L30" s="6"/>
      <c r="M30" s="6"/>
      <c r="N30" s="6"/>
      <c r="O30" s="6"/>
      <c r="P30" s="6"/>
      <c r="Q30" s="6"/>
      <c r="R30" s="6"/>
      <c r="S30" s="6"/>
      <c r="T30" s="6"/>
      <c r="U30" s="6"/>
      <c r="V30" s="6"/>
      <c r="W30" s="6"/>
      <c r="X30" s="6"/>
      <c r="Y30" s="6"/>
      <c r="Z30" s="6"/>
    </row>
    <row r="31" spans="1:26" s="14" customFormat="1" ht="15.75">
      <c r="A31" s="100"/>
      <c r="B31" s="101"/>
      <c r="C31" s="101"/>
      <c r="D31" s="23" t="s">
        <v>123</v>
      </c>
      <c r="E31" s="98"/>
      <c r="F31" s="99"/>
      <c r="G31" s="6"/>
      <c r="H31" s="6"/>
      <c r="I31" s="6"/>
      <c r="J31" s="6"/>
      <c r="K31" s="6"/>
      <c r="L31" s="6"/>
      <c r="M31" s="6"/>
      <c r="N31" s="6"/>
      <c r="O31" s="6"/>
      <c r="P31" s="6"/>
      <c r="Q31" s="6"/>
      <c r="R31" s="6"/>
      <c r="S31" s="6"/>
      <c r="T31" s="6"/>
      <c r="U31" s="6"/>
      <c r="V31" s="6"/>
      <c r="W31" s="6"/>
      <c r="X31" s="6"/>
      <c r="Y31" s="6"/>
      <c r="Z31" s="6"/>
    </row>
    <row r="32" spans="1:26" s="14" customFormat="1" ht="15.75">
      <c r="A32" s="100"/>
      <c r="B32" s="101"/>
      <c r="C32" s="101"/>
      <c r="D32" s="23" t="s">
        <v>121</v>
      </c>
      <c r="E32" s="98" t="s">
        <v>25</v>
      </c>
      <c r="F32" s="99" t="s">
        <v>26</v>
      </c>
      <c r="G32" s="6"/>
      <c r="H32" s="6"/>
      <c r="I32" s="6"/>
      <c r="J32" s="6"/>
      <c r="K32" s="6"/>
      <c r="L32" s="6"/>
      <c r="M32" s="6"/>
      <c r="N32" s="6"/>
      <c r="O32" s="6"/>
      <c r="P32" s="6"/>
      <c r="Q32" s="6"/>
      <c r="R32" s="6"/>
      <c r="S32" s="6"/>
      <c r="T32" s="6"/>
      <c r="U32" s="6"/>
      <c r="V32" s="6"/>
      <c r="W32" s="6"/>
      <c r="X32" s="6"/>
      <c r="Y32" s="6"/>
      <c r="Z32" s="6"/>
    </row>
    <row r="33" spans="1:26" s="14" customFormat="1" ht="15.75">
      <c r="A33" s="100"/>
      <c r="B33" s="101"/>
      <c r="C33" s="101"/>
      <c r="D33" s="23" t="s">
        <v>1</v>
      </c>
      <c r="E33" s="98"/>
      <c r="F33" s="99"/>
      <c r="G33" s="6"/>
      <c r="H33" s="6"/>
      <c r="I33" s="6"/>
      <c r="J33" s="6"/>
      <c r="K33" s="6"/>
      <c r="L33" s="6"/>
      <c r="M33" s="6"/>
      <c r="N33" s="6"/>
      <c r="O33" s="6"/>
      <c r="P33" s="6"/>
      <c r="Q33" s="6"/>
      <c r="R33" s="6"/>
      <c r="S33" s="6"/>
      <c r="T33" s="6"/>
      <c r="U33" s="6"/>
      <c r="V33" s="6"/>
      <c r="W33" s="6"/>
      <c r="X33" s="6"/>
      <c r="Y33" s="6"/>
      <c r="Z33" s="6"/>
    </row>
    <row r="34" spans="1:26" s="14" customFormat="1" ht="31.5">
      <c r="A34" s="100"/>
      <c r="B34" s="101"/>
      <c r="C34" s="101"/>
      <c r="D34" s="23" t="s">
        <v>124</v>
      </c>
      <c r="E34" s="98"/>
      <c r="F34" s="99"/>
      <c r="G34" s="6"/>
      <c r="H34" s="6"/>
      <c r="I34" s="6"/>
      <c r="J34" s="6"/>
      <c r="K34" s="6"/>
      <c r="L34" s="6"/>
      <c r="M34" s="6"/>
      <c r="N34" s="6"/>
      <c r="O34" s="6"/>
      <c r="P34" s="6"/>
      <c r="Q34" s="6"/>
      <c r="R34" s="6"/>
      <c r="S34" s="6"/>
      <c r="T34" s="6"/>
      <c r="U34" s="6"/>
      <c r="V34" s="6"/>
      <c r="W34" s="6"/>
      <c r="X34" s="6"/>
      <c r="Y34" s="6"/>
      <c r="Z34" s="6"/>
    </row>
    <row r="35" spans="1:26" s="14" customFormat="1" ht="15.75">
      <c r="A35" s="100"/>
      <c r="B35" s="101"/>
      <c r="C35" s="101"/>
      <c r="D35" s="23" t="s">
        <v>123</v>
      </c>
      <c r="E35" s="98"/>
      <c r="F35" s="99"/>
      <c r="G35" s="6"/>
      <c r="H35" s="6"/>
      <c r="I35" s="6"/>
      <c r="J35" s="6"/>
      <c r="K35" s="6"/>
      <c r="L35" s="6"/>
      <c r="M35" s="6"/>
      <c r="N35" s="6"/>
      <c r="O35" s="6"/>
      <c r="P35" s="6"/>
      <c r="Q35" s="6"/>
      <c r="R35" s="6"/>
      <c r="S35" s="6"/>
      <c r="T35" s="6"/>
      <c r="U35" s="6"/>
      <c r="V35" s="6"/>
      <c r="W35" s="6"/>
      <c r="X35" s="6"/>
      <c r="Y35" s="6"/>
      <c r="Z35" s="6"/>
    </row>
    <row r="36" spans="1:26" s="14" customFormat="1" ht="31.5">
      <c r="A36" s="100"/>
      <c r="B36" s="101"/>
      <c r="C36" s="101"/>
      <c r="D36" s="23" t="s">
        <v>46</v>
      </c>
      <c r="E36" s="98"/>
      <c r="F36" s="99"/>
      <c r="G36" s="6"/>
      <c r="H36" s="6"/>
      <c r="I36" s="6"/>
      <c r="J36" s="6"/>
      <c r="K36" s="6"/>
      <c r="L36" s="6"/>
      <c r="M36" s="6"/>
      <c r="N36" s="6"/>
      <c r="O36" s="6"/>
      <c r="P36" s="6"/>
      <c r="Q36" s="6"/>
      <c r="R36" s="6"/>
      <c r="S36" s="6"/>
      <c r="T36" s="6"/>
      <c r="U36" s="6"/>
      <c r="V36" s="6"/>
      <c r="W36" s="6"/>
      <c r="X36" s="6"/>
      <c r="Y36" s="6"/>
      <c r="Z36" s="6"/>
    </row>
    <row r="37" spans="1:26" s="14" customFormat="1" ht="31.5">
      <c r="A37" s="100"/>
      <c r="B37" s="101"/>
      <c r="C37" s="101"/>
      <c r="D37" s="23" t="s">
        <v>2</v>
      </c>
      <c r="E37" s="98"/>
      <c r="F37" s="99"/>
      <c r="G37" s="6"/>
      <c r="H37" s="6"/>
      <c r="I37" s="6"/>
      <c r="J37" s="6"/>
      <c r="K37" s="6"/>
      <c r="L37" s="6"/>
      <c r="M37" s="6"/>
      <c r="N37" s="6"/>
      <c r="O37" s="6"/>
      <c r="P37" s="6"/>
      <c r="Q37" s="6"/>
      <c r="R37" s="6"/>
      <c r="S37" s="6"/>
      <c r="T37" s="6"/>
      <c r="U37" s="6"/>
      <c r="V37" s="6"/>
      <c r="W37" s="6"/>
      <c r="X37" s="6"/>
      <c r="Y37" s="6"/>
      <c r="Z37" s="6"/>
    </row>
    <row r="38" spans="1:26" s="14" customFormat="1" ht="15.75">
      <c r="A38" s="100"/>
      <c r="B38" s="101"/>
      <c r="C38" s="101"/>
      <c r="D38" s="74" t="s">
        <v>3</v>
      </c>
      <c r="E38" s="77" t="s">
        <v>6</v>
      </c>
      <c r="F38" s="75"/>
      <c r="G38" s="76" t="str">
        <f>IF(OR(ISBLANK(G39),ISBLANK(G40),ISBLANK(G41)),"NO",IF(AND(G39&lt;&gt;"NO",G40&lt;&gt;"NO",G41&lt;&gt;"NO"),"SI","NO"))</f>
        <v>NO</v>
      </c>
      <c r="H38" s="76" t="str">
        <f aca="true" t="shared" si="6" ref="H38:Z38">IF(OR(ISBLANK(H39),ISBLANK(H40),ISBLANK(H41)),"NO",IF(AND(H39&lt;&gt;"NO",H40&lt;&gt;"NO",H41&lt;&gt;"NO"),"SI","NO"))</f>
        <v>NO</v>
      </c>
      <c r="I38" s="76" t="str">
        <f t="shared" si="6"/>
        <v>NO</v>
      </c>
      <c r="J38" s="76" t="str">
        <f t="shared" si="6"/>
        <v>NO</v>
      </c>
      <c r="K38" s="76" t="str">
        <f t="shared" si="6"/>
        <v>NO</v>
      </c>
      <c r="L38" s="76" t="str">
        <f t="shared" si="6"/>
        <v>NO</v>
      </c>
      <c r="M38" s="76" t="str">
        <f t="shared" si="6"/>
        <v>NO</v>
      </c>
      <c r="N38" s="76" t="str">
        <f t="shared" si="6"/>
        <v>NO</v>
      </c>
      <c r="O38" s="76" t="str">
        <f t="shared" si="6"/>
        <v>NO</v>
      </c>
      <c r="P38" s="76" t="str">
        <f t="shared" si="6"/>
        <v>NO</v>
      </c>
      <c r="Q38" s="76" t="str">
        <f t="shared" si="6"/>
        <v>NO</v>
      </c>
      <c r="R38" s="76" t="str">
        <f t="shared" si="6"/>
        <v>NO</v>
      </c>
      <c r="S38" s="76" t="str">
        <f t="shared" si="6"/>
        <v>NO</v>
      </c>
      <c r="T38" s="76" t="str">
        <f t="shared" si="6"/>
        <v>NO</v>
      </c>
      <c r="U38" s="76" t="str">
        <f t="shared" si="6"/>
        <v>NO</v>
      </c>
      <c r="V38" s="76" t="str">
        <f t="shared" si="6"/>
        <v>NO</v>
      </c>
      <c r="W38" s="76" t="str">
        <f t="shared" si="6"/>
        <v>NO</v>
      </c>
      <c r="X38" s="76" t="str">
        <f t="shared" si="6"/>
        <v>NO</v>
      </c>
      <c r="Y38" s="76" t="str">
        <f t="shared" si="6"/>
        <v>NO</v>
      </c>
      <c r="Z38" s="76" t="str">
        <f t="shared" si="6"/>
        <v>NO</v>
      </c>
    </row>
    <row r="39" spans="1:26" s="14" customFormat="1" ht="33.75" customHeight="1">
      <c r="A39" s="100"/>
      <c r="B39" s="101"/>
      <c r="C39" s="101"/>
      <c r="D39" s="23" t="s">
        <v>48</v>
      </c>
      <c r="E39" s="23"/>
      <c r="F39" s="23" t="s">
        <v>91</v>
      </c>
      <c r="G39" s="6"/>
      <c r="H39" s="6"/>
      <c r="I39" s="6"/>
      <c r="J39" s="6"/>
      <c r="K39" s="6"/>
      <c r="L39" s="6"/>
      <c r="M39" s="6"/>
      <c r="N39" s="6"/>
      <c r="O39" s="6"/>
      <c r="P39" s="6"/>
      <c r="Q39" s="6"/>
      <c r="R39" s="6"/>
      <c r="S39" s="6"/>
      <c r="T39" s="6"/>
      <c r="U39" s="6"/>
      <c r="V39" s="6"/>
      <c r="W39" s="6"/>
      <c r="X39" s="6"/>
      <c r="Y39" s="6"/>
      <c r="Z39" s="6"/>
    </row>
    <row r="40" spans="1:26" s="14" customFormat="1" ht="31.5">
      <c r="A40" s="100"/>
      <c r="B40" s="101"/>
      <c r="C40" s="101"/>
      <c r="D40" s="23" t="s">
        <v>4</v>
      </c>
      <c r="E40" s="23"/>
      <c r="F40" s="23"/>
      <c r="G40" s="6"/>
      <c r="H40" s="6"/>
      <c r="I40" s="6"/>
      <c r="J40" s="6"/>
      <c r="K40" s="6"/>
      <c r="L40" s="6"/>
      <c r="M40" s="6"/>
      <c r="N40" s="6"/>
      <c r="O40" s="6"/>
      <c r="P40" s="6"/>
      <c r="Q40" s="6"/>
      <c r="R40" s="6"/>
      <c r="S40" s="6"/>
      <c r="T40" s="6"/>
      <c r="U40" s="6"/>
      <c r="V40" s="6"/>
      <c r="W40" s="6"/>
      <c r="X40" s="6"/>
      <c r="Y40" s="6"/>
      <c r="Z40" s="6"/>
    </row>
    <row r="41" spans="1:26" s="14" customFormat="1" ht="37.5" customHeight="1">
      <c r="A41" s="100"/>
      <c r="B41" s="101"/>
      <c r="C41" s="101"/>
      <c r="D41" s="23" t="s">
        <v>52</v>
      </c>
      <c r="E41" s="23" t="s">
        <v>101</v>
      </c>
      <c r="F41" s="23" t="s">
        <v>5</v>
      </c>
      <c r="G41" s="26" t="s">
        <v>105</v>
      </c>
      <c r="H41" s="26" t="s">
        <v>105</v>
      </c>
      <c r="I41" s="26" t="s">
        <v>105</v>
      </c>
      <c r="J41" s="26" t="s">
        <v>105</v>
      </c>
      <c r="K41" s="26" t="s">
        <v>105</v>
      </c>
      <c r="L41" s="26" t="s">
        <v>105</v>
      </c>
      <c r="M41" s="26" t="s">
        <v>105</v>
      </c>
      <c r="N41" s="26" t="s">
        <v>105</v>
      </c>
      <c r="O41" s="26" t="s">
        <v>105</v>
      </c>
      <c r="P41" s="26" t="s">
        <v>105</v>
      </c>
      <c r="Q41" s="26" t="s">
        <v>105</v>
      </c>
      <c r="R41" s="26" t="s">
        <v>105</v>
      </c>
      <c r="S41" s="26" t="s">
        <v>105</v>
      </c>
      <c r="T41" s="26" t="s">
        <v>105</v>
      </c>
      <c r="U41" s="26" t="s">
        <v>105</v>
      </c>
      <c r="V41" s="26" t="s">
        <v>105</v>
      </c>
      <c r="W41" s="26" t="s">
        <v>105</v>
      </c>
      <c r="X41" s="26" t="s">
        <v>105</v>
      </c>
      <c r="Y41" s="26" t="s">
        <v>105</v>
      </c>
      <c r="Z41" s="26" t="s">
        <v>105</v>
      </c>
    </row>
    <row r="42" spans="1:26" s="17" customFormat="1" ht="50.25" customHeight="1">
      <c r="A42" s="94">
        <v>3</v>
      </c>
      <c r="B42" s="94" t="s">
        <v>36</v>
      </c>
      <c r="C42" s="94" t="s">
        <v>41</v>
      </c>
      <c r="D42" s="18" t="s">
        <v>102</v>
      </c>
      <c r="E42" s="19" t="s">
        <v>103</v>
      </c>
      <c r="F42" s="18"/>
      <c r="G42" s="28" t="str">
        <f>IF(AND(G43="SI",G44="SI"),"SI",IF(AND(G43="N.P.",G44="N.P."),"N.P.","NO"))</f>
        <v>NO</v>
      </c>
      <c r="H42" s="28" t="str">
        <f aca="true" t="shared" si="7" ref="H42:Z42">IF(AND(H43="SI",H44="SI"),"SI",IF(AND(H43="N.P.",H44="N.P."),"N.P.","NO"))</f>
        <v>NO</v>
      </c>
      <c r="I42" s="28" t="str">
        <f t="shared" si="7"/>
        <v>NO</v>
      </c>
      <c r="J42" s="28" t="str">
        <f t="shared" si="7"/>
        <v>NO</v>
      </c>
      <c r="K42" s="28" t="str">
        <f t="shared" si="7"/>
        <v>NO</v>
      </c>
      <c r="L42" s="28" t="str">
        <f t="shared" si="7"/>
        <v>NO</v>
      </c>
      <c r="M42" s="28" t="str">
        <f t="shared" si="7"/>
        <v>NO</v>
      </c>
      <c r="N42" s="28" t="str">
        <f t="shared" si="7"/>
        <v>NO</v>
      </c>
      <c r="O42" s="28" t="str">
        <f t="shared" si="7"/>
        <v>NO</v>
      </c>
      <c r="P42" s="28" t="str">
        <f t="shared" si="7"/>
        <v>NO</v>
      </c>
      <c r="Q42" s="28" t="str">
        <f t="shared" si="7"/>
        <v>NO</v>
      </c>
      <c r="R42" s="28" t="str">
        <f t="shared" si="7"/>
        <v>NO</v>
      </c>
      <c r="S42" s="28" t="str">
        <f t="shared" si="7"/>
        <v>NO</v>
      </c>
      <c r="T42" s="28" t="str">
        <f t="shared" si="7"/>
        <v>NO</v>
      </c>
      <c r="U42" s="28" t="str">
        <f t="shared" si="7"/>
        <v>NO</v>
      </c>
      <c r="V42" s="28" t="str">
        <f t="shared" si="7"/>
        <v>NO</v>
      </c>
      <c r="W42" s="28" t="str">
        <f t="shared" si="7"/>
        <v>NO</v>
      </c>
      <c r="X42" s="28" t="str">
        <f t="shared" si="7"/>
        <v>NO</v>
      </c>
      <c r="Y42" s="28" t="str">
        <f t="shared" si="7"/>
        <v>NO</v>
      </c>
      <c r="Z42" s="28" t="str">
        <f t="shared" si="7"/>
        <v>NO</v>
      </c>
    </row>
    <row r="43" spans="1:26" s="17" customFormat="1" ht="48" customHeight="1">
      <c r="A43" s="94"/>
      <c r="B43" s="96"/>
      <c r="C43" s="96"/>
      <c r="D43" s="23" t="s">
        <v>108</v>
      </c>
      <c r="E43" s="23"/>
      <c r="F43" s="23" t="s">
        <v>7</v>
      </c>
      <c r="G43" s="6"/>
      <c r="H43" s="6"/>
      <c r="I43" s="6"/>
      <c r="J43" s="6"/>
      <c r="K43" s="6"/>
      <c r="L43" s="6"/>
      <c r="M43" s="6"/>
      <c r="N43" s="6"/>
      <c r="O43" s="6"/>
      <c r="P43" s="6"/>
      <c r="Q43" s="6"/>
      <c r="R43" s="6"/>
      <c r="S43" s="6"/>
      <c r="T43" s="6"/>
      <c r="U43" s="6"/>
      <c r="V43" s="6"/>
      <c r="W43" s="6"/>
      <c r="X43" s="6"/>
      <c r="Y43" s="6"/>
      <c r="Z43" s="6"/>
    </row>
    <row r="44" spans="1:26" s="14" customFormat="1" ht="47.25">
      <c r="A44" s="94"/>
      <c r="B44" s="96"/>
      <c r="C44" s="96"/>
      <c r="D44" s="23" t="s">
        <v>80</v>
      </c>
      <c r="E44" s="29"/>
      <c r="F44" s="30"/>
      <c r="G44" s="6"/>
      <c r="H44" s="6"/>
      <c r="I44" s="6"/>
      <c r="J44" s="6"/>
      <c r="K44" s="6"/>
      <c r="L44" s="6"/>
      <c r="M44" s="6"/>
      <c r="N44" s="6"/>
      <c r="O44" s="6"/>
      <c r="P44" s="6"/>
      <c r="Q44" s="6"/>
      <c r="R44" s="6"/>
      <c r="S44" s="6"/>
      <c r="T44" s="6"/>
      <c r="U44" s="6"/>
      <c r="V44" s="6"/>
      <c r="W44" s="6"/>
      <c r="X44" s="6"/>
      <c r="Y44" s="6"/>
      <c r="Z44" s="6"/>
    </row>
    <row r="45" spans="1:26" s="17" customFormat="1" ht="15.75">
      <c r="A45" s="95"/>
      <c r="B45" s="95"/>
      <c r="C45" s="67" t="s">
        <v>42</v>
      </c>
      <c r="D45" s="18" t="s">
        <v>106</v>
      </c>
      <c r="E45" s="18"/>
      <c r="F45" s="18"/>
      <c r="G45" s="5"/>
      <c r="H45" s="5"/>
      <c r="I45" s="5"/>
      <c r="J45" s="5"/>
      <c r="K45" s="5"/>
      <c r="L45" s="5"/>
      <c r="M45" s="5"/>
      <c r="N45" s="5"/>
      <c r="O45" s="5"/>
      <c r="P45" s="5"/>
      <c r="Q45" s="5"/>
      <c r="R45" s="5"/>
      <c r="S45" s="5"/>
      <c r="T45" s="5"/>
      <c r="U45" s="5"/>
      <c r="V45" s="5"/>
      <c r="W45" s="5"/>
      <c r="X45" s="5"/>
      <c r="Y45" s="5"/>
      <c r="Z45" s="5"/>
    </row>
    <row r="46" spans="1:26" s="17" customFormat="1" ht="32.25" thickBot="1">
      <c r="A46" s="68">
        <v>4</v>
      </c>
      <c r="B46" s="68" t="s">
        <v>36</v>
      </c>
      <c r="C46" s="68">
        <v>4</v>
      </c>
      <c r="D46" s="31" t="s">
        <v>107</v>
      </c>
      <c r="E46" s="32" t="s">
        <v>104</v>
      </c>
      <c r="F46" s="31"/>
      <c r="G46" s="7"/>
      <c r="H46" s="7"/>
      <c r="I46" s="7"/>
      <c r="J46" s="7"/>
      <c r="K46" s="7"/>
      <c r="L46" s="7"/>
      <c r="M46" s="7"/>
      <c r="N46" s="7"/>
      <c r="O46" s="7"/>
      <c r="P46" s="7"/>
      <c r="Q46" s="7"/>
      <c r="R46" s="7"/>
      <c r="S46" s="7"/>
      <c r="T46" s="7"/>
      <c r="U46" s="7"/>
      <c r="V46" s="7"/>
      <c r="W46" s="7"/>
      <c r="X46" s="7"/>
      <c r="Y46" s="7"/>
      <c r="Z46" s="7"/>
    </row>
    <row r="47" spans="1:26" s="11" customFormat="1" ht="81" customHeight="1" thickTop="1">
      <c r="A47" s="87">
        <v>1</v>
      </c>
      <c r="B47" s="87" t="s">
        <v>95</v>
      </c>
      <c r="C47" s="87" t="s">
        <v>54</v>
      </c>
      <c r="D47" s="33" t="s">
        <v>55</v>
      </c>
      <c r="E47" s="34" t="s">
        <v>34</v>
      </c>
      <c r="F47" s="35"/>
      <c r="G47" s="36" t="str">
        <f>IF(AND(G48="SI",G49="SI",G50="SI",G51="SI",G52="SI"),"SI","NO")</f>
        <v>NO</v>
      </c>
      <c r="H47" s="36" t="str">
        <f aca="true" t="shared" si="8" ref="H47:Z47">IF(AND(H48="SI",H49="SI",H50="SI",H51="SI",H52="SI"),"SI","NO")</f>
        <v>NO</v>
      </c>
      <c r="I47" s="36" t="str">
        <f t="shared" si="8"/>
        <v>NO</v>
      </c>
      <c r="J47" s="36" t="str">
        <f t="shared" si="8"/>
        <v>NO</v>
      </c>
      <c r="K47" s="36" t="str">
        <f t="shared" si="8"/>
        <v>NO</v>
      </c>
      <c r="L47" s="36" t="str">
        <f t="shared" si="8"/>
        <v>NO</v>
      </c>
      <c r="M47" s="36" t="str">
        <f t="shared" si="8"/>
        <v>NO</v>
      </c>
      <c r="N47" s="36" t="str">
        <f t="shared" si="8"/>
        <v>NO</v>
      </c>
      <c r="O47" s="36" t="str">
        <f t="shared" si="8"/>
        <v>NO</v>
      </c>
      <c r="P47" s="36" t="str">
        <f t="shared" si="8"/>
        <v>NO</v>
      </c>
      <c r="Q47" s="36" t="str">
        <f t="shared" si="8"/>
        <v>NO</v>
      </c>
      <c r="R47" s="36" t="str">
        <f t="shared" si="8"/>
        <v>NO</v>
      </c>
      <c r="S47" s="36" t="str">
        <f t="shared" si="8"/>
        <v>NO</v>
      </c>
      <c r="T47" s="36" t="str">
        <f t="shared" si="8"/>
        <v>NO</v>
      </c>
      <c r="U47" s="36" t="str">
        <f t="shared" si="8"/>
        <v>NO</v>
      </c>
      <c r="V47" s="36" t="str">
        <f t="shared" si="8"/>
        <v>NO</v>
      </c>
      <c r="W47" s="36" t="str">
        <f t="shared" si="8"/>
        <v>NO</v>
      </c>
      <c r="X47" s="36" t="str">
        <f t="shared" si="8"/>
        <v>NO</v>
      </c>
      <c r="Y47" s="36" t="str">
        <f t="shared" si="8"/>
        <v>NO</v>
      </c>
      <c r="Z47" s="36" t="str">
        <f t="shared" si="8"/>
        <v>NO</v>
      </c>
    </row>
    <row r="48" spans="1:26" s="11" customFormat="1" ht="27" customHeight="1">
      <c r="A48" s="87"/>
      <c r="B48" s="87"/>
      <c r="C48" s="87"/>
      <c r="D48" s="37" t="s">
        <v>8</v>
      </c>
      <c r="E48" s="38"/>
      <c r="F48" s="38"/>
      <c r="G48" s="73"/>
      <c r="H48" s="73"/>
      <c r="I48" s="73"/>
      <c r="J48" s="73"/>
      <c r="K48" s="73"/>
      <c r="L48" s="73"/>
      <c r="M48" s="73"/>
      <c r="N48" s="73"/>
      <c r="O48" s="73"/>
      <c r="P48" s="73"/>
      <c r="Q48" s="73"/>
      <c r="R48" s="73"/>
      <c r="S48" s="73"/>
      <c r="T48" s="73"/>
      <c r="U48" s="73"/>
      <c r="V48" s="73"/>
      <c r="W48" s="73"/>
      <c r="X48" s="73"/>
      <c r="Y48" s="73"/>
      <c r="Z48" s="73"/>
    </row>
    <row r="49" spans="1:26" s="11" customFormat="1" ht="27" customHeight="1">
      <c r="A49" s="87"/>
      <c r="B49" s="87"/>
      <c r="C49" s="87"/>
      <c r="D49" s="37" t="s">
        <v>56</v>
      </c>
      <c r="E49" s="38"/>
      <c r="F49" s="38"/>
      <c r="G49" s="73"/>
      <c r="H49" s="73"/>
      <c r="I49" s="73"/>
      <c r="J49" s="73"/>
      <c r="K49" s="73"/>
      <c r="L49" s="73"/>
      <c r="M49" s="73"/>
      <c r="N49" s="73"/>
      <c r="O49" s="73"/>
      <c r="P49" s="73"/>
      <c r="Q49" s="73"/>
      <c r="R49" s="73"/>
      <c r="S49" s="73"/>
      <c r="T49" s="73"/>
      <c r="U49" s="73"/>
      <c r="V49" s="73"/>
      <c r="W49" s="73"/>
      <c r="X49" s="73"/>
      <c r="Y49" s="73"/>
      <c r="Z49" s="73"/>
    </row>
    <row r="50" spans="1:26" s="11" customFormat="1" ht="27" customHeight="1">
      <c r="A50" s="87"/>
      <c r="B50" s="87"/>
      <c r="C50" s="87"/>
      <c r="D50" s="37" t="s">
        <v>57</v>
      </c>
      <c r="E50" s="38"/>
      <c r="F50" s="38"/>
      <c r="G50" s="73"/>
      <c r="H50" s="73"/>
      <c r="I50" s="73"/>
      <c r="J50" s="73"/>
      <c r="K50" s="73"/>
      <c r="L50" s="73"/>
      <c r="M50" s="73"/>
      <c r="N50" s="73"/>
      <c r="O50" s="73"/>
      <c r="P50" s="73"/>
      <c r="Q50" s="73"/>
      <c r="R50" s="73"/>
      <c r="S50" s="73"/>
      <c r="T50" s="73"/>
      <c r="U50" s="73"/>
      <c r="V50" s="73"/>
      <c r="W50" s="73"/>
      <c r="X50" s="73"/>
      <c r="Y50" s="73"/>
      <c r="Z50" s="73"/>
    </row>
    <row r="51" spans="1:26" s="11" customFormat="1" ht="27" customHeight="1">
      <c r="A51" s="87"/>
      <c r="B51" s="87"/>
      <c r="C51" s="87"/>
      <c r="D51" s="37" t="s">
        <v>58</v>
      </c>
      <c r="E51" s="38"/>
      <c r="F51" s="38"/>
      <c r="G51" s="73"/>
      <c r="H51" s="73"/>
      <c r="I51" s="73"/>
      <c r="J51" s="73"/>
      <c r="K51" s="73"/>
      <c r="L51" s="73"/>
      <c r="M51" s="73"/>
      <c r="N51" s="73"/>
      <c r="O51" s="73"/>
      <c r="P51" s="73"/>
      <c r="Q51" s="73"/>
      <c r="R51" s="73"/>
      <c r="S51" s="73"/>
      <c r="T51" s="73"/>
      <c r="U51" s="73"/>
      <c r="V51" s="73"/>
      <c r="W51" s="73"/>
      <c r="X51" s="73"/>
      <c r="Y51" s="73"/>
      <c r="Z51" s="73"/>
    </row>
    <row r="52" spans="1:26" s="11" customFormat="1" ht="27" customHeight="1">
      <c r="A52" s="87"/>
      <c r="B52" s="87"/>
      <c r="C52" s="97"/>
      <c r="D52" s="37" t="s">
        <v>59</v>
      </c>
      <c r="E52" s="39"/>
      <c r="F52" s="38"/>
      <c r="G52" s="2"/>
      <c r="H52" s="2"/>
      <c r="I52" s="2"/>
      <c r="J52" s="2"/>
      <c r="K52" s="2"/>
      <c r="L52" s="2"/>
      <c r="M52" s="2"/>
      <c r="N52" s="2"/>
      <c r="O52" s="2"/>
      <c r="P52" s="2"/>
      <c r="Q52" s="2"/>
      <c r="R52" s="2"/>
      <c r="S52" s="2"/>
      <c r="T52" s="2"/>
      <c r="U52" s="2"/>
      <c r="V52" s="2"/>
      <c r="W52" s="2"/>
      <c r="X52" s="2"/>
      <c r="Y52" s="2"/>
      <c r="Z52" s="2"/>
    </row>
    <row r="53" spans="1:26" s="11" customFormat="1" ht="63" customHeight="1">
      <c r="A53" s="87"/>
      <c r="B53" s="87"/>
      <c r="C53" s="85" t="s">
        <v>60</v>
      </c>
      <c r="D53" s="52" t="s">
        <v>61</v>
      </c>
      <c r="E53" s="41" t="s">
        <v>20</v>
      </c>
      <c r="F53" s="38"/>
      <c r="G53" s="28" t="str">
        <f>IF(OR(G54="NO",G55="NO",G56="NO",G57="NO",G58="NO"),"NO",IF(OR(G54="SI",G55="SI",G56="SI",G57="SI",G58="SI"),"SI","N.P."))</f>
        <v>N.P.</v>
      </c>
      <c r="H53" s="28" t="str">
        <f aca="true" t="shared" si="9" ref="H53:Z53">IF(OR(H54="NO",H55="NO",H56="NO",H57="NO",H58="NO"),"NO",IF(OR(H54="SI",H55="SI",H56="SI",H57="SI",H58="SI"),"SI","N.P."))</f>
        <v>N.P.</v>
      </c>
      <c r="I53" s="28" t="str">
        <f t="shared" si="9"/>
        <v>N.P.</v>
      </c>
      <c r="J53" s="28" t="str">
        <f t="shared" si="9"/>
        <v>N.P.</v>
      </c>
      <c r="K53" s="28" t="str">
        <f t="shared" si="9"/>
        <v>N.P.</v>
      </c>
      <c r="L53" s="28" t="str">
        <f t="shared" si="9"/>
        <v>N.P.</v>
      </c>
      <c r="M53" s="28" t="str">
        <f t="shared" si="9"/>
        <v>N.P.</v>
      </c>
      <c r="N53" s="28" t="str">
        <f t="shared" si="9"/>
        <v>N.P.</v>
      </c>
      <c r="O53" s="28" t="str">
        <f t="shared" si="9"/>
        <v>N.P.</v>
      </c>
      <c r="P53" s="28" t="str">
        <f t="shared" si="9"/>
        <v>N.P.</v>
      </c>
      <c r="Q53" s="28" t="str">
        <f t="shared" si="9"/>
        <v>N.P.</v>
      </c>
      <c r="R53" s="28" t="str">
        <f t="shared" si="9"/>
        <v>N.P.</v>
      </c>
      <c r="S53" s="28" t="str">
        <f t="shared" si="9"/>
        <v>N.P.</v>
      </c>
      <c r="T53" s="28" t="str">
        <f t="shared" si="9"/>
        <v>N.P.</v>
      </c>
      <c r="U53" s="28" t="str">
        <f t="shared" si="9"/>
        <v>N.P.</v>
      </c>
      <c r="V53" s="28" t="str">
        <f t="shared" si="9"/>
        <v>N.P.</v>
      </c>
      <c r="W53" s="28" t="str">
        <f t="shared" si="9"/>
        <v>N.P.</v>
      </c>
      <c r="X53" s="28" t="str">
        <f t="shared" si="9"/>
        <v>N.P.</v>
      </c>
      <c r="Y53" s="28" t="str">
        <f t="shared" si="9"/>
        <v>N.P.</v>
      </c>
      <c r="Z53" s="28" t="str">
        <f t="shared" si="9"/>
        <v>N.P.</v>
      </c>
    </row>
    <row r="54" spans="1:26" s="11" customFormat="1" ht="45" customHeight="1">
      <c r="A54" s="87"/>
      <c r="B54" s="87"/>
      <c r="C54" s="87"/>
      <c r="D54" s="41" t="s">
        <v>9</v>
      </c>
      <c r="E54" s="41"/>
      <c r="F54" s="38"/>
      <c r="G54" s="1"/>
      <c r="H54" s="1"/>
      <c r="I54" s="1"/>
      <c r="J54" s="1"/>
      <c r="K54" s="1"/>
      <c r="L54" s="1"/>
      <c r="M54" s="1"/>
      <c r="N54" s="1"/>
      <c r="O54" s="1"/>
      <c r="P54" s="1"/>
      <c r="Q54" s="1"/>
      <c r="R54" s="1"/>
      <c r="S54" s="1"/>
      <c r="T54" s="1"/>
      <c r="U54" s="1"/>
      <c r="V54" s="1"/>
      <c r="W54" s="1"/>
      <c r="X54" s="1"/>
      <c r="Y54" s="1"/>
      <c r="Z54" s="1"/>
    </row>
    <row r="55" spans="1:26" s="43" customFormat="1" ht="39" customHeight="1">
      <c r="A55" s="87"/>
      <c r="B55" s="87"/>
      <c r="C55" s="87"/>
      <c r="D55" s="41" t="s">
        <v>10</v>
      </c>
      <c r="E55" s="42"/>
      <c r="F55" s="38"/>
      <c r="G55" s="1"/>
      <c r="H55" s="1"/>
      <c r="I55" s="1"/>
      <c r="J55" s="1"/>
      <c r="K55" s="1"/>
      <c r="L55" s="1"/>
      <c r="M55" s="1"/>
      <c r="N55" s="1"/>
      <c r="O55" s="1"/>
      <c r="P55" s="1"/>
      <c r="Q55" s="1"/>
      <c r="R55" s="1"/>
      <c r="S55" s="1"/>
      <c r="T55" s="1"/>
      <c r="U55" s="1"/>
      <c r="V55" s="1"/>
      <c r="W55" s="1"/>
      <c r="X55" s="1"/>
      <c r="Y55" s="1"/>
      <c r="Z55" s="1"/>
    </row>
    <row r="56" spans="1:26" s="43" customFormat="1" ht="39" customHeight="1">
      <c r="A56" s="87"/>
      <c r="B56" s="87"/>
      <c r="C56" s="87"/>
      <c r="D56" s="41" t="s">
        <v>11</v>
      </c>
      <c r="E56" s="42"/>
      <c r="F56" s="38"/>
      <c r="G56" s="1"/>
      <c r="H56" s="1"/>
      <c r="I56" s="1"/>
      <c r="J56" s="1"/>
      <c r="K56" s="1"/>
      <c r="L56" s="1"/>
      <c r="M56" s="1"/>
      <c r="N56" s="1"/>
      <c r="O56" s="1"/>
      <c r="P56" s="1"/>
      <c r="Q56" s="1"/>
      <c r="R56" s="1"/>
      <c r="S56" s="1"/>
      <c r="T56" s="1"/>
      <c r="U56" s="1"/>
      <c r="V56" s="1"/>
      <c r="W56" s="1"/>
      <c r="X56" s="1"/>
      <c r="Y56" s="1"/>
      <c r="Z56" s="1"/>
    </row>
    <row r="57" spans="1:26" s="43" customFormat="1" ht="39" customHeight="1">
      <c r="A57" s="87"/>
      <c r="B57" s="87"/>
      <c r="C57" s="87"/>
      <c r="D57" s="41" t="s">
        <v>12</v>
      </c>
      <c r="E57" s="42"/>
      <c r="F57" s="38"/>
      <c r="G57" s="1"/>
      <c r="H57" s="1"/>
      <c r="I57" s="1"/>
      <c r="J57" s="1"/>
      <c r="K57" s="1"/>
      <c r="L57" s="1"/>
      <c r="M57" s="1"/>
      <c r="N57" s="1"/>
      <c r="O57" s="1"/>
      <c r="P57" s="1"/>
      <c r="Q57" s="1"/>
      <c r="R57" s="1"/>
      <c r="S57" s="1"/>
      <c r="T57" s="1"/>
      <c r="U57" s="1"/>
      <c r="V57" s="1"/>
      <c r="W57" s="1"/>
      <c r="X57" s="1"/>
      <c r="Y57" s="1"/>
      <c r="Z57" s="1"/>
    </row>
    <row r="58" spans="1:26" s="43" customFormat="1" ht="39" customHeight="1">
      <c r="A58" s="87"/>
      <c r="B58" s="87"/>
      <c r="C58" s="87"/>
      <c r="D58" s="41" t="s">
        <v>13</v>
      </c>
      <c r="E58" s="42"/>
      <c r="F58" s="38"/>
      <c r="G58" s="1"/>
      <c r="H58" s="1"/>
      <c r="I58" s="1"/>
      <c r="J58" s="1"/>
      <c r="K58" s="1"/>
      <c r="L58" s="1"/>
      <c r="M58" s="1"/>
      <c r="N58" s="1"/>
      <c r="O58" s="1"/>
      <c r="P58" s="1"/>
      <c r="Q58" s="1"/>
      <c r="R58" s="1"/>
      <c r="S58" s="1"/>
      <c r="T58" s="1"/>
      <c r="U58" s="1"/>
      <c r="V58" s="1"/>
      <c r="W58" s="1"/>
      <c r="X58" s="1"/>
      <c r="Y58" s="1"/>
      <c r="Z58" s="1"/>
    </row>
    <row r="59" spans="1:26" s="11" customFormat="1" ht="34.5" customHeight="1">
      <c r="A59" s="44">
        <v>2</v>
      </c>
      <c r="B59" s="45" t="s">
        <v>96</v>
      </c>
      <c r="C59" s="46">
        <v>2</v>
      </c>
      <c r="D59" s="47" t="s">
        <v>109</v>
      </c>
      <c r="E59" s="25" t="s">
        <v>62</v>
      </c>
      <c r="F59" s="38"/>
      <c r="G59" s="3"/>
      <c r="H59" s="3"/>
      <c r="I59" s="3"/>
      <c r="J59" s="3"/>
      <c r="K59" s="3"/>
      <c r="L59" s="3"/>
      <c r="M59" s="3"/>
      <c r="N59" s="3"/>
      <c r="O59" s="3"/>
      <c r="P59" s="3"/>
      <c r="Q59" s="3"/>
      <c r="R59" s="3"/>
      <c r="S59" s="3"/>
      <c r="T59" s="3"/>
      <c r="U59" s="3"/>
      <c r="V59" s="3"/>
      <c r="W59" s="3"/>
      <c r="X59" s="3"/>
      <c r="Y59" s="3"/>
      <c r="Z59" s="3"/>
    </row>
    <row r="60" spans="1:26" s="11" customFormat="1" ht="39" customHeight="1">
      <c r="A60" s="91">
        <v>3</v>
      </c>
      <c r="B60" s="85" t="s">
        <v>110</v>
      </c>
      <c r="C60" s="88" t="s">
        <v>41</v>
      </c>
      <c r="D60" s="18" t="s">
        <v>64</v>
      </c>
      <c r="E60" s="38"/>
      <c r="F60" s="38"/>
      <c r="G60" s="48" t="str">
        <f>IF(AND(G61="SI",G62="SI"),"SI","NO")</f>
        <v>NO</v>
      </c>
      <c r="H60" s="48" t="str">
        <f aca="true" t="shared" si="10" ref="H60:Z60">IF(AND(H61="SI",H62="SI"),"SI","NO")</f>
        <v>NO</v>
      </c>
      <c r="I60" s="48" t="str">
        <f t="shared" si="10"/>
        <v>NO</v>
      </c>
      <c r="J60" s="48" t="str">
        <f t="shared" si="10"/>
        <v>NO</v>
      </c>
      <c r="K60" s="48" t="str">
        <f t="shared" si="10"/>
        <v>NO</v>
      </c>
      <c r="L60" s="48" t="str">
        <f t="shared" si="10"/>
        <v>NO</v>
      </c>
      <c r="M60" s="48" t="str">
        <f t="shared" si="10"/>
        <v>NO</v>
      </c>
      <c r="N60" s="48" t="str">
        <f t="shared" si="10"/>
        <v>NO</v>
      </c>
      <c r="O60" s="48" t="str">
        <f t="shared" si="10"/>
        <v>NO</v>
      </c>
      <c r="P60" s="48" t="str">
        <f t="shared" si="10"/>
        <v>NO</v>
      </c>
      <c r="Q60" s="48" t="str">
        <f t="shared" si="10"/>
        <v>NO</v>
      </c>
      <c r="R60" s="48" t="str">
        <f t="shared" si="10"/>
        <v>NO</v>
      </c>
      <c r="S60" s="48" t="str">
        <f t="shared" si="10"/>
        <v>NO</v>
      </c>
      <c r="T60" s="48" t="str">
        <f t="shared" si="10"/>
        <v>NO</v>
      </c>
      <c r="U60" s="48" t="str">
        <f t="shared" si="10"/>
        <v>NO</v>
      </c>
      <c r="V60" s="48" t="str">
        <f t="shared" si="10"/>
        <v>NO</v>
      </c>
      <c r="W60" s="48" t="str">
        <f t="shared" si="10"/>
        <v>NO</v>
      </c>
      <c r="X60" s="48" t="str">
        <f t="shared" si="10"/>
        <v>NO</v>
      </c>
      <c r="Y60" s="48" t="str">
        <f t="shared" si="10"/>
        <v>NO</v>
      </c>
      <c r="Z60" s="48" t="str">
        <f t="shared" si="10"/>
        <v>NO</v>
      </c>
    </row>
    <row r="61" spans="1:26" s="11" customFormat="1" ht="24.75" customHeight="1">
      <c r="A61" s="92"/>
      <c r="B61" s="87"/>
      <c r="C61" s="88"/>
      <c r="D61" s="37" t="s">
        <v>17</v>
      </c>
      <c r="E61" s="38"/>
      <c r="F61" s="38"/>
      <c r="G61" s="4"/>
      <c r="H61" s="4"/>
      <c r="I61" s="4"/>
      <c r="J61" s="4"/>
      <c r="K61" s="4"/>
      <c r="L61" s="4"/>
      <c r="M61" s="4"/>
      <c r="N61" s="4"/>
      <c r="O61" s="4"/>
      <c r="P61" s="4"/>
      <c r="Q61" s="4"/>
      <c r="R61" s="4"/>
      <c r="S61" s="4"/>
      <c r="T61" s="4"/>
      <c r="U61" s="4"/>
      <c r="V61" s="4"/>
      <c r="W61" s="4"/>
      <c r="X61" s="4"/>
      <c r="Y61" s="4"/>
      <c r="Z61" s="4"/>
    </row>
    <row r="62" spans="1:26" s="11" customFormat="1" ht="24.75" customHeight="1">
      <c r="A62" s="92"/>
      <c r="B62" s="87"/>
      <c r="C62" s="88"/>
      <c r="D62" s="37" t="s">
        <v>15</v>
      </c>
      <c r="E62" s="38"/>
      <c r="F62" s="38"/>
      <c r="G62" s="4"/>
      <c r="H62" s="4"/>
      <c r="I62" s="4"/>
      <c r="J62" s="4"/>
      <c r="K62" s="4"/>
      <c r="L62" s="4"/>
      <c r="M62" s="4"/>
      <c r="N62" s="4"/>
      <c r="O62" s="4"/>
      <c r="P62" s="4"/>
      <c r="Q62" s="4"/>
      <c r="R62" s="4"/>
      <c r="S62" s="4"/>
      <c r="T62" s="4"/>
      <c r="U62" s="4"/>
      <c r="V62" s="4"/>
      <c r="W62" s="4"/>
      <c r="X62" s="4"/>
      <c r="Y62" s="4"/>
      <c r="Z62" s="4"/>
    </row>
    <row r="63" spans="1:26" s="11" customFormat="1" ht="46.5" customHeight="1">
      <c r="A63" s="92"/>
      <c r="B63" s="87"/>
      <c r="C63" s="49" t="s">
        <v>42</v>
      </c>
      <c r="D63" s="18" t="s">
        <v>66</v>
      </c>
      <c r="E63" s="38"/>
      <c r="F63" s="38"/>
      <c r="G63" s="3"/>
      <c r="H63" s="3"/>
      <c r="I63" s="3"/>
      <c r="J63" s="3"/>
      <c r="K63" s="3"/>
      <c r="L63" s="3"/>
      <c r="M63" s="3"/>
      <c r="N63" s="3"/>
      <c r="O63" s="3"/>
      <c r="P63" s="3"/>
      <c r="Q63" s="3"/>
      <c r="R63" s="3"/>
      <c r="S63" s="3"/>
      <c r="T63" s="3"/>
      <c r="U63" s="3"/>
      <c r="V63" s="3"/>
      <c r="W63" s="3"/>
      <c r="X63" s="3"/>
      <c r="Y63" s="3"/>
      <c r="Z63" s="3"/>
    </row>
    <row r="64" spans="1:26" s="11" customFormat="1" ht="46.5" customHeight="1">
      <c r="A64" s="86"/>
      <c r="B64" s="87"/>
      <c r="C64" s="93" t="s">
        <v>72</v>
      </c>
      <c r="D64" s="18" t="s">
        <v>67</v>
      </c>
      <c r="E64" s="50" t="s">
        <v>111</v>
      </c>
      <c r="F64" s="38"/>
      <c r="G64" s="48" t="str">
        <f>IF(AND(G65="N.P.",G66="N.P.",G67="N.P."),"N.P.",IF(AND(OR(G65="SI",G65="N.P."),OR(G66="SI",G66="N.P."),OR(G67="SI",G67="N.P.")),"SI","NO"))</f>
        <v>NO</v>
      </c>
      <c r="H64" s="48" t="str">
        <f aca="true" t="shared" si="11" ref="H64:Z64">IF(AND(H65="N.P.",H66="N.P.",H67="N.P."),"N.P.",IF(AND(OR(H65="SI",H65="N.P."),OR(H66="SI",H66="N.P."),OR(H67="SI",H67="N.P.")),"SI","NO"))</f>
        <v>NO</v>
      </c>
      <c r="I64" s="48" t="str">
        <f t="shared" si="11"/>
        <v>NO</v>
      </c>
      <c r="J64" s="48" t="str">
        <f t="shared" si="11"/>
        <v>NO</v>
      </c>
      <c r="K64" s="48" t="str">
        <f t="shared" si="11"/>
        <v>NO</v>
      </c>
      <c r="L64" s="48" t="str">
        <f t="shared" si="11"/>
        <v>NO</v>
      </c>
      <c r="M64" s="48" t="str">
        <f t="shared" si="11"/>
        <v>NO</v>
      </c>
      <c r="N64" s="48" t="str">
        <f t="shared" si="11"/>
        <v>NO</v>
      </c>
      <c r="O64" s="48" t="str">
        <f t="shared" si="11"/>
        <v>NO</v>
      </c>
      <c r="P64" s="48" t="str">
        <f t="shared" si="11"/>
        <v>NO</v>
      </c>
      <c r="Q64" s="48" t="str">
        <f t="shared" si="11"/>
        <v>NO</v>
      </c>
      <c r="R64" s="48" t="str">
        <f t="shared" si="11"/>
        <v>NO</v>
      </c>
      <c r="S64" s="48" t="str">
        <f t="shared" si="11"/>
        <v>NO</v>
      </c>
      <c r="T64" s="48" t="str">
        <f t="shared" si="11"/>
        <v>NO</v>
      </c>
      <c r="U64" s="48" t="str">
        <f t="shared" si="11"/>
        <v>NO</v>
      </c>
      <c r="V64" s="48" t="str">
        <f t="shared" si="11"/>
        <v>NO</v>
      </c>
      <c r="W64" s="48" t="str">
        <f t="shared" si="11"/>
        <v>NO</v>
      </c>
      <c r="X64" s="48" t="str">
        <f t="shared" si="11"/>
        <v>NO</v>
      </c>
      <c r="Y64" s="48" t="str">
        <f t="shared" si="11"/>
        <v>NO</v>
      </c>
      <c r="Z64" s="48" t="str">
        <f t="shared" si="11"/>
        <v>NO</v>
      </c>
    </row>
    <row r="65" spans="1:26" s="11" customFormat="1" ht="46.5" customHeight="1">
      <c r="A65" s="89"/>
      <c r="B65" s="89"/>
      <c r="C65" s="89"/>
      <c r="D65" s="37" t="s">
        <v>18</v>
      </c>
      <c r="E65" s="50"/>
      <c r="F65" s="38"/>
      <c r="G65" s="4"/>
      <c r="H65" s="4"/>
      <c r="I65" s="4"/>
      <c r="J65" s="4"/>
      <c r="K65" s="4"/>
      <c r="L65" s="4"/>
      <c r="M65" s="4"/>
      <c r="N65" s="4"/>
      <c r="O65" s="4"/>
      <c r="P65" s="4"/>
      <c r="Q65" s="4"/>
      <c r="R65" s="4"/>
      <c r="S65" s="4"/>
      <c r="T65" s="4"/>
      <c r="U65" s="4"/>
      <c r="V65" s="4"/>
      <c r="W65" s="4"/>
      <c r="X65" s="4"/>
      <c r="Y65" s="4"/>
      <c r="Z65" s="4"/>
    </row>
    <row r="66" spans="1:26" s="11" customFormat="1" ht="46.5" customHeight="1">
      <c r="A66" s="89"/>
      <c r="B66" s="89"/>
      <c r="C66" s="89"/>
      <c r="D66" s="37" t="s">
        <v>16</v>
      </c>
      <c r="E66" s="50"/>
      <c r="F66" s="38"/>
      <c r="G66" s="4"/>
      <c r="H66" s="4"/>
      <c r="I66" s="4"/>
      <c r="J66" s="4"/>
      <c r="K66" s="4"/>
      <c r="L66" s="4"/>
      <c r="M66" s="4"/>
      <c r="N66" s="4"/>
      <c r="O66" s="4"/>
      <c r="P66" s="4"/>
      <c r="Q66" s="4"/>
      <c r="R66" s="4"/>
      <c r="S66" s="4"/>
      <c r="T66" s="4"/>
      <c r="U66" s="4"/>
      <c r="V66" s="4"/>
      <c r="W66" s="4"/>
      <c r="X66" s="4"/>
      <c r="Y66" s="4"/>
      <c r="Z66" s="4"/>
    </row>
    <row r="67" spans="1:26" s="11" customFormat="1" ht="46.5" customHeight="1">
      <c r="A67" s="90"/>
      <c r="B67" s="90"/>
      <c r="C67" s="90"/>
      <c r="D67" s="37" t="s">
        <v>14</v>
      </c>
      <c r="E67" s="50"/>
      <c r="F67" s="38"/>
      <c r="G67" s="4"/>
      <c r="H67" s="4"/>
      <c r="I67" s="4"/>
      <c r="J67" s="4"/>
      <c r="K67" s="4"/>
      <c r="L67" s="4"/>
      <c r="M67" s="4"/>
      <c r="N67" s="4"/>
      <c r="O67" s="4"/>
      <c r="P67" s="4"/>
      <c r="Q67" s="4"/>
      <c r="R67" s="4"/>
      <c r="S67" s="4"/>
      <c r="T67" s="4"/>
      <c r="U67" s="4"/>
      <c r="V67" s="4"/>
      <c r="W67" s="4"/>
      <c r="X67" s="4"/>
      <c r="Y67" s="4"/>
      <c r="Z67" s="4"/>
    </row>
    <row r="68" spans="1:26" s="11" customFormat="1" ht="46.5" customHeight="1">
      <c r="A68" s="81">
        <v>4</v>
      </c>
      <c r="B68" s="83" t="s">
        <v>112</v>
      </c>
      <c r="C68" s="51" t="s">
        <v>63</v>
      </c>
      <c r="D68" s="52" t="s">
        <v>21</v>
      </c>
      <c r="E68" s="50" t="s">
        <v>22</v>
      </c>
      <c r="F68" s="38"/>
      <c r="G68" s="3"/>
      <c r="H68" s="3"/>
      <c r="I68" s="3"/>
      <c r="J68" s="3"/>
      <c r="K68" s="3"/>
      <c r="L68" s="3"/>
      <c r="M68" s="3"/>
      <c r="N68" s="3"/>
      <c r="O68" s="3"/>
      <c r="P68" s="3"/>
      <c r="Q68" s="3"/>
      <c r="R68" s="3"/>
      <c r="S68" s="3"/>
      <c r="T68" s="3"/>
      <c r="U68" s="3"/>
      <c r="V68" s="3"/>
      <c r="W68" s="3"/>
      <c r="X68" s="3"/>
      <c r="Y68" s="3"/>
      <c r="Z68" s="3"/>
    </row>
    <row r="69" spans="1:26" s="11" customFormat="1" ht="65.25" customHeight="1">
      <c r="A69" s="82"/>
      <c r="B69" s="84"/>
      <c r="C69" s="53" t="s">
        <v>65</v>
      </c>
      <c r="D69" s="47" t="s">
        <v>19</v>
      </c>
      <c r="E69" s="38"/>
      <c r="F69" s="38"/>
      <c r="G69" s="5"/>
      <c r="H69" s="5"/>
      <c r="I69" s="5"/>
      <c r="J69" s="5"/>
      <c r="K69" s="5"/>
      <c r="L69" s="5"/>
      <c r="M69" s="5"/>
      <c r="N69" s="5"/>
      <c r="O69" s="5"/>
      <c r="P69" s="5"/>
      <c r="Q69" s="5"/>
      <c r="R69" s="5"/>
      <c r="S69" s="5"/>
      <c r="T69" s="5"/>
      <c r="U69" s="5"/>
      <c r="V69" s="5"/>
      <c r="W69" s="5"/>
      <c r="X69" s="5"/>
      <c r="Y69" s="5"/>
      <c r="Z69" s="5"/>
    </row>
    <row r="70" spans="1:26" s="11" customFormat="1" ht="35.25" customHeight="1">
      <c r="A70" s="85">
        <v>5</v>
      </c>
      <c r="B70" s="85" t="s">
        <v>89</v>
      </c>
      <c r="C70" s="40" t="s">
        <v>68</v>
      </c>
      <c r="D70" s="47" t="s">
        <v>69</v>
      </c>
      <c r="E70" s="38"/>
      <c r="F70" s="38"/>
      <c r="G70" s="61"/>
      <c r="H70" s="61"/>
      <c r="I70" s="61"/>
      <c r="J70" s="61"/>
      <c r="K70" s="61"/>
      <c r="L70" s="61"/>
      <c r="M70" s="61"/>
      <c r="N70" s="61"/>
      <c r="O70" s="61"/>
      <c r="P70" s="61"/>
      <c r="Q70" s="61"/>
      <c r="R70" s="61"/>
      <c r="S70" s="61"/>
      <c r="T70" s="61"/>
      <c r="U70" s="61"/>
      <c r="V70" s="61"/>
      <c r="W70" s="61"/>
      <c r="X70" s="61"/>
      <c r="Y70" s="61"/>
      <c r="Z70" s="61"/>
    </row>
    <row r="71" spans="1:26" s="11" customFormat="1" ht="51" customHeight="1">
      <c r="A71" s="86"/>
      <c r="B71" s="87"/>
      <c r="C71" s="40" t="s">
        <v>90</v>
      </c>
      <c r="D71" s="47" t="s">
        <v>70</v>
      </c>
      <c r="E71" s="54"/>
      <c r="F71" s="38"/>
      <c r="G71" s="62"/>
      <c r="H71" s="62"/>
      <c r="I71" s="62"/>
      <c r="J71" s="62"/>
      <c r="K71" s="62"/>
      <c r="L71" s="62"/>
      <c r="M71" s="62"/>
      <c r="N71" s="62"/>
      <c r="O71" s="62"/>
      <c r="P71" s="62"/>
      <c r="Q71" s="62"/>
      <c r="R71" s="62"/>
      <c r="S71" s="62"/>
      <c r="T71" s="62"/>
      <c r="U71" s="62"/>
      <c r="V71" s="62"/>
      <c r="W71" s="62"/>
      <c r="X71" s="62"/>
      <c r="Y71" s="62"/>
      <c r="Z71" s="62"/>
    </row>
    <row r="72" spans="1:26" s="11" customFormat="1" ht="52.5" customHeight="1">
      <c r="A72" s="55">
        <v>6</v>
      </c>
      <c r="B72" s="55" t="s">
        <v>113</v>
      </c>
      <c r="C72" s="55">
        <v>6</v>
      </c>
      <c r="D72" s="18" t="s">
        <v>71</v>
      </c>
      <c r="E72" s="54"/>
      <c r="F72" s="38"/>
      <c r="G72" s="3"/>
      <c r="H72" s="3"/>
      <c r="I72" s="3"/>
      <c r="J72" s="3"/>
      <c r="K72" s="3"/>
      <c r="L72" s="3"/>
      <c r="M72" s="3"/>
      <c r="N72" s="3"/>
      <c r="O72" s="3"/>
      <c r="P72" s="3"/>
      <c r="Q72" s="3"/>
      <c r="R72" s="3"/>
      <c r="S72" s="3"/>
      <c r="T72" s="3"/>
      <c r="U72" s="3"/>
      <c r="V72" s="3"/>
      <c r="W72" s="3"/>
      <c r="X72" s="3"/>
      <c r="Y72" s="3"/>
      <c r="Z72" s="3"/>
    </row>
    <row r="74" spans="4:26" ht="15.75">
      <c r="D74" s="56" t="s">
        <v>87</v>
      </c>
      <c r="G74" s="57" t="str">
        <f>IF(ISBLANK(G5),"-",G5)</f>
        <v>-</v>
      </c>
      <c r="H74" s="57" t="str">
        <f aca="true" t="shared" si="12" ref="H74:Z74">IF(ISBLANK(H5),"-",H5)</f>
        <v>-</v>
      </c>
      <c r="I74" s="57" t="str">
        <f t="shared" si="12"/>
        <v>-</v>
      </c>
      <c r="J74" s="57" t="str">
        <f t="shared" si="12"/>
        <v>-</v>
      </c>
      <c r="K74" s="57" t="str">
        <f t="shared" si="12"/>
        <v>-</v>
      </c>
      <c r="L74" s="57" t="str">
        <f t="shared" si="12"/>
        <v>-</v>
      </c>
      <c r="M74" s="57" t="str">
        <f t="shared" si="12"/>
        <v>-</v>
      </c>
      <c r="N74" s="57" t="str">
        <f t="shared" si="12"/>
        <v>-</v>
      </c>
      <c r="O74" s="57" t="str">
        <f t="shared" si="12"/>
        <v>-</v>
      </c>
      <c r="P74" s="57" t="str">
        <f t="shared" si="12"/>
        <v>-</v>
      </c>
      <c r="Q74" s="57" t="str">
        <f t="shared" si="12"/>
        <v>-</v>
      </c>
      <c r="R74" s="57" t="str">
        <f t="shared" si="12"/>
        <v>-</v>
      </c>
      <c r="S74" s="57" t="str">
        <f t="shared" si="12"/>
        <v>-</v>
      </c>
      <c r="T74" s="57" t="str">
        <f t="shared" si="12"/>
        <v>-</v>
      </c>
      <c r="U74" s="57" t="str">
        <f t="shared" si="12"/>
        <v>-</v>
      </c>
      <c r="V74" s="57" t="str">
        <f t="shared" si="12"/>
        <v>-</v>
      </c>
      <c r="W74" s="57" t="str">
        <f t="shared" si="12"/>
        <v>-</v>
      </c>
      <c r="X74" s="57" t="str">
        <f t="shared" si="12"/>
        <v>-</v>
      </c>
      <c r="Y74" s="57" t="str">
        <f t="shared" si="12"/>
        <v>-</v>
      </c>
      <c r="Z74" s="57" t="str">
        <f t="shared" si="12"/>
        <v>-</v>
      </c>
    </row>
    <row r="75" spans="2:26" ht="15.75">
      <c r="B75" s="58"/>
      <c r="D75" s="56" t="s">
        <v>84</v>
      </c>
      <c r="E75" s="59"/>
      <c r="F75" s="59"/>
      <c r="G75" s="57">
        <f>IF(ISBLANK(G5),"",SUM(IF(G7="SI",1,0),IF(G21="SI",1,0),IF(G28="SI",1,0),IF(G38="SI",1,0),IF(G42="SI",1,0),IF(G45="SI",1,0),IF(G46="SI",1,0),IF(G47="SI",1,0),IF(G53="SI",1,0),IF(G59="SI",1,0),IF(G60="SI",1,0),IF(G63="SI",1,0),IF(G64="SI",1,0),IF(G68="SI",1,0),IF(G69="SI",1,0),IF(G70="SI",1,0),IF(G71="SI",1,0),IF(G72="SI",1,0)))</f>
      </c>
      <c r="H75" s="57">
        <f aca="true" t="shared" si="13" ref="H75:Z75">IF(ISBLANK(H5),"",SUM(IF(H7="SI",1,0),IF(H21="SI",1,0),IF(H28="SI",1,0),IF(H38="SI",1,0),IF(H42="SI",1,0),IF(H45="SI",1,0),IF(H46="SI",1,0),IF(H47="SI",1,0),IF(H53="SI",1,0),IF(H59="SI",1,0),IF(H60="SI",1,0),IF(H63="SI",1,0),IF(H64="SI",1,0),IF(H68="SI",1,0),IF(H69="SI",1,0),IF(H70="SI",1,0),IF(H71="SI",1,0),IF(H72="SI",1,0)))</f>
      </c>
      <c r="I75" s="57">
        <f t="shared" si="13"/>
      </c>
      <c r="J75" s="57">
        <f t="shared" si="13"/>
      </c>
      <c r="K75" s="57">
        <f t="shared" si="13"/>
      </c>
      <c r="L75" s="57">
        <f t="shared" si="13"/>
      </c>
      <c r="M75" s="57">
        <f t="shared" si="13"/>
      </c>
      <c r="N75" s="57">
        <f t="shared" si="13"/>
      </c>
      <c r="O75" s="57">
        <f t="shared" si="13"/>
      </c>
      <c r="P75" s="57">
        <f t="shared" si="13"/>
      </c>
      <c r="Q75" s="57">
        <f t="shared" si="13"/>
      </c>
      <c r="R75" s="57">
        <f t="shared" si="13"/>
      </c>
      <c r="S75" s="57">
        <f t="shared" si="13"/>
      </c>
      <c r="T75" s="57">
        <f t="shared" si="13"/>
      </c>
      <c r="U75" s="57">
        <f t="shared" si="13"/>
      </c>
      <c r="V75" s="57">
        <f t="shared" si="13"/>
      </c>
      <c r="W75" s="57">
        <f t="shared" si="13"/>
      </c>
      <c r="X75" s="57">
        <f t="shared" si="13"/>
      </c>
      <c r="Y75" s="57">
        <f t="shared" si="13"/>
      </c>
      <c r="Z75" s="57">
        <f t="shared" si="13"/>
      </c>
    </row>
    <row r="76" spans="2:26" ht="15.75">
      <c r="B76" s="58"/>
      <c r="D76" s="56" t="s">
        <v>81</v>
      </c>
      <c r="E76" s="59"/>
      <c r="F76" s="59"/>
      <c r="G76" s="57">
        <f>IF(ISBLANK(G5),"",SUM(IF(G7="NO",1,0),IF(G21="NO",1,0),IF(G28="NO",1,0),IF(G38="NO",1,0),IF(G42="NO",1,0),IF(G45="NO",1,0),IF(G46="NO",1,0),IF(G47="NO",1,0),IF(G53="NO",1,0),IF(G59="NO",1,0),IF(G60="NO",1,0),IF(G63="NO",1,0),IF(G64="NO",1,0),IF(G68="NO",1,0),IF(G69="NO",1,0),IF(G70="NO",1,0),IF(G71="NO",1,0),IF(G72="NO",1,0)))</f>
      </c>
      <c r="H76" s="57">
        <f aca="true" t="shared" si="14" ref="H76:Z76">IF(ISBLANK(H5),"",SUM(IF(H7="NO",1,0),IF(H21="NO",1,0),IF(H28="NO",1,0),IF(H38="NO",1,0),IF(H42="NO",1,0),IF(H45="NO",1,0),IF(H46="NO",1,0),IF(H47="NO",1,0),IF(H53="NO",1,0),IF(H59="NO",1,0),IF(H60="NO",1,0),IF(H63="NO",1,0),IF(H64="NO",1,0),IF(H68="NO",1,0),IF(H69="NO",1,0),IF(H70="NO",1,0),IF(H71="NO",1,0),IF(H72="NO",1,0)))</f>
      </c>
      <c r="I76" s="57">
        <f t="shared" si="14"/>
      </c>
      <c r="J76" s="57">
        <f t="shared" si="14"/>
      </c>
      <c r="K76" s="57">
        <f t="shared" si="14"/>
      </c>
      <c r="L76" s="57">
        <f t="shared" si="14"/>
      </c>
      <c r="M76" s="57">
        <f t="shared" si="14"/>
      </c>
      <c r="N76" s="57">
        <f t="shared" si="14"/>
      </c>
      <c r="O76" s="57">
        <f t="shared" si="14"/>
      </c>
      <c r="P76" s="57">
        <f t="shared" si="14"/>
      </c>
      <c r="Q76" s="57">
        <f t="shared" si="14"/>
      </c>
      <c r="R76" s="57">
        <f t="shared" si="14"/>
      </c>
      <c r="S76" s="57">
        <f t="shared" si="14"/>
      </c>
      <c r="T76" s="57">
        <f t="shared" si="14"/>
      </c>
      <c r="U76" s="57">
        <f t="shared" si="14"/>
      </c>
      <c r="V76" s="57">
        <f t="shared" si="14"/>
      </c>
      <c r="W76" s="57">
        <f t="shared" si="14"/>
      </c>
      <c r="X76" s="57">
        <f t="shared" si="14"/>
      </c>
      <c r="Y76" s="57">
        <f t="shared" si="14"/>
      </c>
      <c r="Z76" s="57">
        <f t="shared" si="14"/>
      </c>
    </row>
    <row r="77" spans="2:26" ht="15.75">
      <c r="B77" s="58"/>
      <c r="D77" s="56" t="s">
        <v>82</v>
      </c>
      <c r="E77" s="59"/>
      <c r="F77" s="59"/>
      <c r="G77" s="57">
        <f>IF(ISBLANK(G5),"",SUM(IF(G7="N.P.",1,0),IF(G21="N.P.",1,0),IF(G28="N.P.",1,0),IF(G38="N.P.",1,0),IF(G42="N.P.",1,0),IF(G45="N.P.",1,0),IF(G46="N.P.",1,0),IF(G47="N.P.",1,0),IF(G53="N.P.",1,0),IF(G59="N.P.",1,0),IF(G60="N.P.",1,0),IF(G63="N.P.",1,0),IF(G64="N.P.",1,0),IF(G68="N.P.",1,0),IF(G69="N.P.",1,0),IF(G70="N.P.",1,0),IF(G71="N.P.",1,0),IF(G72="N.P.",1,0)))</f>
      </c>
      <c r="H77" s="57">
        <f aca="true" t="shared" si="15" ref="H77:Z77">IF(ISBLANK(H5),"",SUM(IF(H7="N.P.",1,0),IF(H21="N.P.",1,0),IF(H28="N.P.",1,0),IF(H38="N.P.",1,0),IF(H42="N.P.",1,0),IF(H45="N.P.",1,0),IF(H46="N.P.",1,0),IF(H47="N.P.",1,0),IF(H53="N.P.",1,0),IF(H59="N.P.",1,0),IF(H60="N.P.",1,0),IF(H63="N.P.",1,0),IF(H64="N.P.",1,0),IF(H68="N.P.",1,0),IF(H69="N.P.",1,0),IF(H70="N.P.",1,0),IF(H71="N.P.",1,0),IF(H72="N.P.",1,0)))</f>
      </c>
      <c r="I77" s="57">
        <f t="shared" si="15"/>
      </c>
      <c r="J77" s="57">
        <f t="shared" si="15"/>
      </c>
      <c r="K77" s="57">
        <f t="shared" si="15"/>
      </c>
      <c r="L77" s="57">
        <f t="shared" si="15"/>
      </c>
      <c r="M77" s="57">
        <f t="shared" si="15"/>
      </c>
      <c r="N77" s="57">
        <f t="shared" si="15"/>
      </c>
      <c r="O77" s="57">
        <f t="shared" si="15"/>
      </c>
      <c r="P77" s="57">
        <f t="shared" si="15"/>
      </c>
      <c r="Q77" s="57">
        <f t="shared" si="15"/>
      </c>
      <c r="R77" s="57">
        <f t="shared" si="15"/>
      </c>
      <c r="S77" s="57">
        <f t="shared" si="15"/>
      </c>
      <c r="T77" s="57">
        <f t="shared" si="15"/>
      </c>
      <c r="U77" s="57">
        <f t="shared" si="15"/>
      </c>
      <c r="V77" s="57">
        <f t="shared" si="15"/>
      </c>
      <c r="W77" s="57">
        <f t="shared" si="15"/>
      </c>
      <c r="X77" s="57">
        <f t="shared" si="15"/>
      </c>
      <c r="Y77" s="57">
        <f t="shared" si="15"/>
      </c>
      <c r="Z77" s="57">
        <f t="shared" si="15"/>
      </c>
    </row>
    <row r="78" spans="2:4" ht="15.75">
      <c r="B78" s="58"/>
      <c r="D78" s="60"/>
    </row>
    <row r="79" spans="2:4" ht="15.75">
      <c r="B79" s="78" t="s">
        <v>86</v>
      </c>
      <c r="C79" s="63">
        <f>COUNTA(5:5)-1</f>
        <v>0</v>
      </c>
      <c r="D79" s="65" t="s">
        <v>88</v>
      </c>
    </row>
    <row r="80" spans="2:4" ht="15" customHeight="1">
      <c r="B80" s="79"/>
      <c r="C80" s="63">
        <f>SUM(75:75)</f>
        <v>0</v>
      </c>
      <c r="D80" s="65" t="s">
        <v>84</v>
      </c>
    </row>
    <row r="81" spans="2:4" ht="15.75">
      <c r="B81" s="79"/>
      <c r="C81" s="63">
        <f>SUM(76:76)</f>
        <v>0</v>
      </c>
      <c r="D81" s="65" t="s">
        <v>81</v>
      </c>
    </row>
    <row r="82" spans="2:4" ht="15.75">
      <c r="B82" s="79"/>
      <c r="C82" s="63">
        <f>SUM(77:77)</f>
        <v>0</v>
      </c>
      <c r="D82" s="65" t="s">
        <v>82</v>
      </c>
    </row>
    <row r="83" spans="2:4" ht="19.5" customHeight="1">
      <c r="B83" s="80"/>
      <c r="C83" s="64" t="e">
        <f>C80/(C80+C81)</f>
        <v>#DIV/0!</v>
      </c>
      <c r="D83" s="66" t="s">
        <v>83</v>
      </c>
    </row>
  </sheetData>
  <sheetProtection password="D689" sheet="1" formatColumns="0" formatRows="0"/>
  <mergeCells count="33">
    <mergeCell ref="F8:F12"/>
    <mergeCell ref="A1:D1"/>
    <mergeCell ref="B2:D2"/>
    <mergeCell ref="B3:D3"/>
    <mergeCell ref="B4:D4"/>
    <mergeCell ref="B5:D5"/>
    <mergeCell ref="A7:A20"/>
    <mergeCell ref="B7:B20"/>
    <mergeCell ref="C7:C20"/>
    <mergeCell ref="E32:E37"/>
    <mergeCell ref="F32:F37"/>
    <mergeCell ref="F13:F17"/>
    <mergeCell ref="A21:A41"/>
    <mergeCell ref="B21:B41"/>
    <mergeCell ref="C21:C41"/>
    <mergeCell ref="E29:E31"/>
    <mergeCell ref="F29:F31"/>
    <mergeCell ref="A42:A45"/>
    <mergeCell ref="B42:B45"/>
    <mergeCell ref="C42:C44"/>
    <mergeCell ref="A47:A58"/>
    <mergeCell ref="B47:B58"/>
    <mergeCell ref="C47:C52"/>
    <mergeCell ref="C53:C58"/>
    <mergeCell ref="B79:B83"/>
    <mergeCell ref="A68:A69"/>
    <mergeCell ref="B68:B69"/>
    <mergeCell ref="A70:A71"/>
    <mergeCell ref="B70:B71"/>
    <mergeCell ref="C60:C62"/>
    <mergeCell ref="B60:B67"/>
    <mergeCell ref="A60:A67"/>
    <mergeCell ref="C64:C67"/>
  </mergeCells>
  <dataValidations count="33">
    <dataValidation type="list" showInputMessage="1" showErrorMessage="1" prompt="L'indicatore è valorizzato &quot;Non Pertinente&quot; in caso di indisponibilità del Flusso" sqref="G46:Z46">
      <formula1>"SI, NO, N.P."</formula1>
    </dataValidation>
    <dataValidation type="list" allowBlank="1" showInputMessage="1" showErrorMessage="1" prompt="L'indicatore si applica agli utenti che presentano compromissioni dell'autonomia in una o piu delle aree valutate" sqref="G64:Z64">
      <formula1>"SI, NO, NP"</formula1>
    </dataValidation>
    <dataValidation type="list" allowBlank="1" showInputMessage="1" showErrorMessage="1" sqref="G65:Z67 G43:Z44">
      <formula1>"SI, NO, N.P."</formula1>
    </dataValidation>
    <dataValidation type="list" allowBlank="1" showInputMessage="1" showErrorMessage="1" sqref="G60:Z63 G68:Z68 G70:Z72 G48:Z52">
      <formula1>"SI, NO"</formula1>
    </dataValidation>
    <dataValidation type="list" showInputMessage="1" showErrorMessage="1" prompt="L'indicatore si applica agli utenti valutati a rischio di caduta o caduti" sqref="G59:Z59">
      <formula1>"SI, NO, N.P."</formula1>
    </dataValidation>
    <dataValidation allowBlank="1" showInputMessage="1" showErrorMessage="1" prompt="L'indicatore non è applicabile quando la progettazione definitiva è ancora in corso nel rispetto delle tempistiche previste, dopodichè l'indicatore e i sottoindicatori sono da considerarsi non raggiunto.&#10;L'indicatore è raggiunto in presenza di entrambi SI" sqref="G42:Z42"/>
    <dataValidation type="list" showInputMessage="1" showErrorMessage="1" prompt="Il sottoindicatore è raggiunto in presenza di tutti SI per la pianificazione provvisoria o per la pianificazione definitiva" sqref="G28:Z28">
      <formula1>"SI, NO, N.P."</formula1>
    </dataValidation>
    <dataValidation allowBlank="1" showInputMessage="1" showErrorMessage="1" prompt="Il sottoindicatore è raggiunto in assenza di NO" sqref="G38:Z38"/>
    <dataValidation type="list" showInputMessage="1" showErrorMessage="1" sqref="G39:Z39">
      <formula1>"SI, NO"</formula1>
    </dataValidation>
    <dataValidation type="list" showInputMessage="1" showErrorMessage="1" prompt="Si applica in presenza della pianificazione definitiva" sqref="G32:Z37">
      <formula1>"SI, NO, N.P."</formula1>
    </dataValidation>
    <dataValidation type="list" showInputMessage="1" showErrorMessage="1" prompt="Si applica in presenza della pianificazione provvisoria.&#10;Per tempi brevi si intende un lasso di tempo necessario a soddisfare i bisogni &quot;urgenti&quot; e comunque a garantire la continuità assistenziale" sqref="G29:Z31">
      <formula1>"SI, NO, N.P."</formula1>
    </dataValidation>
    <dataValidation type="list" showInputMessage="1" showErrorMessage="1" prompt="Il sottoindicatore può essere NP in caso di verifica effettuata prima dei 30 gg dalla presa in carico" sqref="G21:Z21">
      <formula1>"SI, NO, N.P."</formula1>
    </dataValidation>
    <dataValidation type="list" showInputMessage="1" showErrorMessage="1" prompt="Applicabile solo al progetto definitivo" sqref="G23:L27 N23:Z27">
      <formula1>"SI, NO, N.P."</formula1>
    </dataValidation>
    <dataValidation type="list" showInputMessage="1" showErrorMessage="1" prompt="I sottoindicatori successivi si possono applicare solo se è già presente un progetto definitivo" sqref="G22:Z22 M23:M27">
      <formula1>"SI, NO, N.P."</formula1>
    </dataValidation>
    <dataValidation allowBlank="1" showInputMessage="1" showErrorMessage="1" prompt="L'indicatore è raggiunto se è presente almeno un SI e in assenza di NO nelle aree sotto riportate" sqref="G7:Z7"/>
    <dataValidation allowBlank="1" showInputMessage="1" showErrorMessage="1" prompt="Il sottoindicatore è SI se è presente almeno un SI e in assenza di NO nelle aree sotto riportate.&#10;Il sottoindicatore è NP se entrambe le aree sottoriportate sono NP" sqref="G18:Z18"/>
    <dataValidation allowBlank="1" showInputMessage="1" showErrorMessage="1" prompt="Il sottoindicatore è raggiunto se è presente almeno un SI e in assenza di NO nelle aree sotto riportate" sqref="G13:Z13 G8:Z8"/>
    <dataValidation type="list" showInputMessage="1" showErrorMessage="1" sqref="G9:Z12 G54:Z58 G45:Z45 G69:Z69 G14:Z17 G40:Z40 G19:Z20">
      <formula1>"SI, NO, N.P."</formula1>
    </dataValidation>
    <dataValidation allowBlank="1" showInputMessage="1" showErrorMessage="1" prompt="L'equipe di controllo nel caso in cui lo ritenga necessario potrà procedere all'osservazione diretta dell'utente in presenza di un operatore dell'unità d'offerta" sqref="D43"/>
    <dataValidation allowBlank="1" showInputMessage="1" showErrorMessage="1" prompt="Le prestazioni routinarie quotidiane di assistenza tutelare e le attività di gruppo devono essere indicate unicamente quando non effettuate, se l'esecuzione è risultata difforme da quanto pianificato o si siano rilevati particolari comportasmenti/reazioni" sqref="D39"/>
    <dataValidation allowBlank="1" showInputMessage="1" showErrorMessage="1" prompt="La pianificazione come ulteriore declinazione del progetto  in casi &quot;semplici&quot; o di breve durata potrebbe apparire sovrapponibile al progetto" sqref="D32:D37"/>
    <dataValidation allowBlank="1" showInputMessage="1" showErrorMessage="1" prompt="Nella pianificazione provvisoria dovranno essere presenti i seguenti elementi:&#10;- interventi e modalità di attuazione della pianificazione&#10;- individuazione degli operatori coinvolti nella pianificazione" sqref="D29:D31"/>
    <dataValidation allowBlank="1" showInputMessage="1" showErrorMessage="1" prompt="La misurabilità può essere espressa sia quantitativamente (numero), sia qualitativamente (valutazione descrittiva) , quale elemento indispensabile per la rivalutazione" sqref="D25"/>
    <dataValidation allowBlank="1" showInputMessage="1" showErrorMessage="1" promptTitle="Sez. anamestica/di rilevazione" prompt="rappresenta il presupposto per l'individuazione del bisogno. Nella presa in carico ci debbano essere le sezioni di tutte le aree previste per l'UdO.&#10;In fase di rivalutazione, è sufficiente un raccordo anamnestico" sqref="D8"/>
    <dataValidation allowBlank="1" showInputMessage="1" showErrorMessage="1" prompt="Laddove non esistano scale validate si considerano accettabili anche altri strumenti di valutazione (ad es. osservazionali, interviste strutturate) adottati dall'equipe" sqref="D13"/>
    <dataValidation allowBlank="1" showInputMessage="1" showErrorMessage="1" prompt="Nella valutazione devono essere esplicitati gli elementi  che fanno ritenere un utente a rischio oppure non a rischio" sqref="D68"/>
    <dataValidation allowBlank="1" showInputMessage="1" showErrorMessage="1" prompt="L'indicatore è pertinente solo se sono state  rilevate criticità in una o più delle funzioni oggetto di valutazione." sqref="D53"/>
    <dataValidation showInputMessage="1" showErrorMessage="1" sqref="G47:Z47"/>
    <dataValidation allowBlank="1" showInputMessage="1" showErrorMessage="1" prompt="Il gestore può garantire le valutazioni richieste sia acquisendo documentazione da operatori esterni (MMG, specialisti, ect…), sia con valutazioni del personale infermieristico dell'unità d'offerta." sqref="D47"/>
    <dataValidation allowBlank="1" showInputMessage="1" showErrorMessage="1" prompt="Per evidenza si intende uno o più dei seguenti casi:&#10;- la sottoscrizione del progetto&#10;- l'annotazione nel fascicolo  a cura dell'operatore dell'avvenuta condivisione/informazione &#10;- la trasmissione del progetto al care giver" sqref="D27"/>
    <dataValidation allowBlank="1" showInputMessage="1" showErrorMessage="1" prompt="Registrazione: deve essere tracciata la somministrazione di ogni farmaco" sqref="D41"/>
    <dataValidation type="list" showInputMessage="1" showErrorMessage="1" prompt="Non applicabile alla CSS" sqref="G41:Z41">
      <formula1>"SI, NO, N.P."</formula1>
    </dataValidation>
    <dataValidation allowBlank="1" showInputMessage="1" showErrorMessage="1" prompt="L'indicatore è soddisfatto in presenza di interventi coerenti per tutte le funzionalità valutate come compromesse o a rischio" sqref="G53:Z53"/>
  </dataValidations>
  <printOptions/>
  <pageMargins left="0.75" right="0.75" top="1" bottom="1" header="0.5" footer="0.5"/>
  <pageSetup fitToHeight="4" fitToWidth="9" horizontalDpi="600" verticalDpi="600" orientation="landscape" paperSize="9" scale="62" r:id="rId2"/>
  <rowBreaks count="2" manualBreakCount="2">
    <brk id="41" max="255" man="1"/>
    <brk id="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Lopez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NuMP</dc:creator>
  <cp:keywords/>
  <dc:description/>
  <cp:lastModifiedBy>Luca Maria Bassoli</cp:lastModifiedBy>
  <cp:lastPrinted>2014-12-17T15:56:20Z</cp:lastPrinted>
  <dcterms:created xsi:type="dcterms:W3CDTF">2012-09-11T13:39:57Z</dcterms:created>
  <dcterms:modified xsi:type="dcterms:W3CDTF">2016-01-07T13:38:20Z</dcterms:modified>
  <cp:category/>
  <cp:version/>
  <cp:contentType/>
  <cp:contentStatus/>
</cp:coreProperties>
</file>