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5" yWindow="65461" windowWidth="12240" windowHeight="9240" tabRatio="726" activeTab="0"/>
  </bookViews>
  <sheets>
    <sheet name="ADI IN IT" sheetId="1" r:id="rId1"/>
  </sheets>
  <definedNames>
    <definedName name="_xlnm.Print_Titles" localSheetId="0">'ADI IN IT'!$A:$D</definedName>
  </definedNames>
  <calcPr fullCalcOnLoad="1"/>
</workbook>
</file>

<file path=xl/sharedStrings.xml><?xml version="1.0" encoding="utf-8"?>
<sst xmlns="http://schemas.openxmlformats.org/spreadsheetml/2006/main" count="641" uniqueCount="108">
  <si>
    <t>Gli interventi sono conseguenti all'elaborazione del PI</t>
  </si>
  <si>
    <t>Individuazione delle modalità e dei tempi per monitoraggio e verifica del raggiungimento degli obiettivi</t>
  </si>
  <si>
    <t>Tracciabilità degli interventi attuati</t>
  </si>
  <si>
    <t>La mancata attuazione o sospensione degli interventi pianificati viene motivata nel diario</t>
  </si>
  <si>
    <t xml:space="preserve">Registrazione: deve essere tracciata la somministrazione di ogni farmaco </t>
  </si>
  <si>
    <t>Il sottoindicatore è raggiunto in assenza di NO</t>
  </si>
  <si>
    <t>Presenza valutazione del sintomo dolore</t>
  </si>
  <si>
    <t>Per evidenza si intende uno o più dei seguenti casi:
- la sottoscrizione del progetto
- l'annotazione nel Fascicolo  a cura dell'operatore dell'avvenuta condivisione/informazione 
- la trasmissione del progetto al care giver</t>
  </si>
  <si>
    <t>Presenza in diario della registrazione degli eventi occorsi e degli interventi attuati</t>
  </si>
  <si>
    <t xml:space="preserve">Attuazione di interventi appropriati  per gli utenti valutati a rischio di sviluppare ulcere da pressione o con lesioni in atto </t>
  </si>
  <si>
    <t>Somministrazione di una scala almeno al momento della presa in carico ed a ogni cambiamento delle condizioni cliniche documentate sul diario.</t>
  </si>
  <si>
    <t>La  valutazione deve essere registrata nella documentazione socio sanitaria con l'individuazione degli eventuali strumenti/scale  scelti</t>
  </si>
  <si>
    <t>L'indicatore si applica agli utenti valutati a rischio di sviluppare ulcere da pressione o con lesioni in atto</t>
  </si>
  <si>
    <t>Sul diario va riportata  oltre alla data, ora di accesso e firma , anche l'ora di fine  accesso.</t>
  </si>
  <si>
    <t>L'indicatore è applicabile ai trattamenti domiciliari che prevedono l'erogazione di prestazioni riabilitative</t>
  </si>
  <si>
    <t>L'indicatore è applicabile unicamente per utenti che usufruiscono di interventi riabilitativi e va verificata la coerenza del pri con il PRI. In assenza del PRI/pri presso il domicilio dell'utente, la documentazione deve essere prodotta dall'Erogatore entro 48 ore</t>
  </si>
  <si>
    <t>Nota esplicativa sull'applicabilità e raggiungibilità</t>
  </si>
  <si>
    <t>Nota esplicativa sull'indicatore</t>
  </si>
  <si>
    <t>Si applica in presenza della pianificazione definitiva</t>
  </si>
  <si>
    <t xml:space="preserve">La pianificazione come ulteriore declinazione del progetto  in casi "semplici" o di breve durata potrebbe apparire sovrapponibile al progetto. 
</t>
  </si>
  <si>
    <t>E’ stata attivata una Pianificazione provvisoria in tempi brevi dalla presa in carico</t>
  </si>
  <si>
    <t xml:space="preserve">Si applica in presenza della pianificazione provvisoria.
Per tempi brevi si intende un lasso di tempo necessario a soddisfare i bisogni "urgenti" e comunque a garantire la continuità assistenziale. </t>
  </si>
  <si>
    <t>ESITO</t>
  </si>
  <si>
    <t>SUB</t>
  </si>
  <si>
    <t>Numero di verbale</t>
  </si>
  <si>
    <t>Elaborazione del progetto individuale definitivo entro 30 gg a partire dalla data di presa in carico.</t>
  </si>
  <si>
    <t>Valutazioni, in funzione del bisogno, nelle aree previste dalle specifiche normative,  attraverso l'utilizzo di scale validate</t>
  </si>
  <si>
    <t>L'indicatore si intende raggiunto in presenza di una delle due opzioni. L'attestazione dell'avvenuta consegna se non rinvenibile a domicilio può essere  richiesta in copia all'Ente erogatore.</t>
  </si>
  <si>
    <t>Comunicazioni all'utenza</t>
  </si>
  <si>
    <t>Presenza del monitoraggio del dolore con scala appropriata alle condizioni cliniche della persona</t>
  </si>
  <si>
    <t>Data e ora del sopralluogo</t>
  </si>
  <si>
    <t>INDICATORE GENERALE</t>
  </si>
  <si>
    <t>AREE</t>
  </si>
  <si>
    <t>infermieristica-tutelare</t>
  </si>
  <si>
    <t>N.</t>
  </si>
  <si>
    <t>DESCRIZIONE INDICATORE</t>
  </si>
  <si>
    <t>3.1</t>
  </si>
  <si>
    <t>3.2</t>
  </si>
  <si>
    <t>Evidenza dell'informazione/condivisione del PI con assistito o avente titolo o familiare/care giver</t>
  </si>
  <si>
    <t>Individuazione nel PI delle aree di intervento</t>
  </si>
  <si>
    <t>Definizione dei tempi di verifica per i singoli obiettivi del PI</t>
  </si>
  <si>
    <t>Descrizione degli obiettivi individuati per le diverse aree di intervento</t>
  </si>
  <si>
    <t>Definizione degli obiettivi del PI</t>
  </si>
  <si>
    <t>Esistenza registrazione eventi, prescrizioni, interventi completi di data, ora e firma/sigla</t>
  </si>
  <si>
    <t>Individuazione degli indicatori misurabili relativi agli obiettivi del PI</t>
  </si>
  <si>
    <t>La misurabilità può essere espressa sia quantitativamente (numero), sia qualitativamente (valutazione descrittiva) , quale elemento indispensabile per la rivalutazione.</t>
  </si>
  <si>
    <t>Applicabile solo al progetto definitivo (vedi sopra)</t>
  </si>
  <si>
    <t>Adozione, laddove applicabile, di foglio unico di terapia farmacologica con  registrazione della somministrazione</t>
  </si>
  <si>
    <t xml:space="preserve">Codice Struttura:                                           </t>
  </si>
  <si>
    <t>5.1</t>
  </si>
  <si>
    <t>Presenza di valutazione del rischio di sviluppare ulcere da pressione</t>
  </si>
  <si>
    <t xml:space="preserve">Presenza della firma dell'utente-caregiver sulla registrazione degli interventi effettuati </t>
  </si>
  <si>
    <t xml:space="preserve">Presenza del PRI/pri redatti e sottoscritti dai componenti del team riabilititativo in coerenza con i bisogni rilevati </t>
  </si>
  <si>
    <t xml:space="preserve">Rispetto dei criteri di appropriatezza delle prestazioni riabilitative ai sensi del DDG n. 6032/2012 Allegato n. 1 </t>
  </si>
  <si>
    <t xml:space="preserve">Presenza al domicilio del materiale informativo </t>
  </si>
  <si>
    <t xml:space="preserve">Materiale informativo completo di: orari, numero di telefono del servizio di reperibilità attivo 7 giorni alla settimana dalle 9 alle 18, numero di telefono per reclami </t>
  </si>
  <si>
    <t>Evidenza dell’attestazione di ricevimento del materiale informativo da parte dell’utente/familiare/caregiver in caso di assenza del materiale informativo al domicilio</t>
  </si>
  <si>
    <t>area medica</t>
  </si>
  <si>
    <t xml:space="preserve"> infermieristica-tutelare,</t>
  </si>
  <si>
    <t>psico-sociale  (raggruppa le aree psicologica, educativo/animativa e sociale)</t>
  </si>
  <si>
    <t xml:space="preserve">Sezioni anamnestiche/di rilevazione riferite a:   </t>
  </si>
  <si>
    <t>riabilitativa</t>
  </si>
  <si>
    <t>Per ogni bisogno rilevato, attraverso la valutazione/rivalutazione multidimensionale, sono individuati uno o più obiettivi  coerenti</t>
  </si>
  <si>
    <t>Presenza del monitoraggio del dolore con scala appropriate  alle condizioni cliniche della persona in caso di valutazione positiva del sintomo dolore</t>
  </si>
  <si>
    <t>INDICATORI NON RAGGIUNTI</t>
  </si>
  <si>
    <t>INDICATORI NON PERTINENTI/NON APPLICABILI</t>
  </si>
  <si>
    <t>PERCENTUALE</t>
  </si>
  <si>
    <t>INDICATORI RAGGIUNTI</t>
  </si>
  <si>
    <t>FASAS n.</t>
  </si>
  <si>
    <t>TOTALE INDICATORI</t>
  </si>
  <si>
    <t>FASCICOLO</t>
  </si>
  <si>
    <t>FASCICOLI ESAMINATI</t>
  </si>
  <si>
    <t>Il PRI presenta gli elementi di continuità con gli interventi precedenti e esplicita gli obiettivi dell’intervento</t>
  </si>
  <si>
    <t>Le prestazioni riabilitative riguardano persone impossibilitate ad accedere ai servizi ambulatoriali.  L’impossibilità di accesso a servizi ambulatoriali deve essere certificata dal medico specialista in sede di redazione del PRI domiciliare</t>
  </si>
  <si>
    <t xml:space="preserve">5.2 </t>
  </si>
  <si>
    <t>La pianificazione come ulteriore declinazione del progetto  in casi "semplici" o di breve durata potrebbe apparire sovrapponibile al progetto. 
Nella pianificazione provvisoria, nell'attesa del progetto definitivo, dovranno essere presenti i seguenti elem</t>
  </si>
  <si>
    <t>I sottoindicatori successivi si possono applicare solo se è già presente un progetto definitivo.</t>
  </si>
  <si>
    <t>Presenza della valutazione / rivalutazione multidimensionale dei bisogni </t>
  </si>
  <si>
    <t>Il sottoindicatore può essere NP in caso di verifica effettuata prima dei 30 gg dalla presa in carico</t>
  </si>
  <si>
    <t>Il sottoindicatore è raggiunto in presenza di tutti SI per la pianificazione provvisoria o per la pianificazione definitiva.</t>
  </si>
  <si>
    <t xml:space="preserve">Applicabile in RSA, RSD, Riabilitazione residenziale, CDI, CDD, Hospice, Strutture Residenziali per le dipendenze moduli specialistici in quanto le specifiche normative di riferimento prevedono la presenza di Medici e Infermieri. </t>
  </si>
  <si>
    <t>Coerenza della valutazione multidimensionale con la progettazione</t>
  </si>
  <si>
    <t xml:space="preserve">L'indicatore è valorizzato "Non Pertinente" in caso di indisponibilità del flusso </t>
  </si>
  <si>
    <t>N.P.</t>
  </si>
  <si>
    <t>Per ADI ordinaria l'indicatore non è applicabile in quanto la valutazione/rivalutazione è in capo alle ASL.</t>
  </si>
  <si>
    <t xml:space="preserve">Per le ADI sul diario va riportata oltre alla data, ora di accesso e firma, anche l'ora di fine accesso. </t>
  </si>
  <si>
    <t>Per analogia a quanto specificato per l'indicatore 1 e l'indicatore 2 relativamente alla progettazione, l'indicatore non è applicabile all'ADI ordinaria</t>
  </si>
  <si>
    <t>Coerenza della pianificazione con gli interventi attuati</t>
  </si>
  <si>
    <t>Congruenza dati rendicontati nel flusso  con quanto rintracciato nel FASAS</t>
  </si>
  <si>
    <t>Gli esiti  della valutazione sono coerenti con le caratteristiche della persona rappresentati nel progetto e nel FaSAS</t>
  </si>
  <si>
    <t xml:space="preserve">Denominazione ADI: </t>
  </si>
  <si>
    <t>Diario</t>
  </si>
  <si>
    <t>Riabilitazione</t>
  </si>
  <si>
    <t xml:space="preserve">è effettuata secondo le tempistiche previste dalle normative vigenti. </t>
  </si>
  <si>
    <t>La rivalutazione multidimensionale dei bisogni:</t>
  </si>
  <si>
    <t>in presenza di cambiamento delle condizioni della persona, è effettuata almeno nell'area interessata.</t>
  </si>
  <si>
    <t>Presenza della pianificazione</t>
  </si>
  <si>
    <t>Pianificazione definitiva</t>
  </si>
  <si>
    <t>Definizione dei primi interventi e delle modalità di attuazione</t>
  </si>
  <si>
    <t>Individuazione dell’équipe o degli operatori coinvolti</t>
  </si>
  <si>
    <t>Definizione degli interventi e delle relative modalità di attuazione</t>
  </si>
  <si>
    <t>Lesioni da pressione</t>
  </si>
  <si>
    <t>Dolore</t>
  </si>
  <si>
    <t xml:space="preserve">Presenza del diario </t>
  </si>
  <si>
    <t>Presenza nel diario  della registrazione degli eventi occorsi, completi di data, ora inizio, ora fine e firma operatore</t>
  </si>
  <si>
    <t>Le prestazioni riabilitative sono  previste da progetto riabilitativo elaborato da parte del medico specialista in riabilitazione non afferente ad una Unità di riabilitazione ex D.G.R. 19883 del 16 dicembre 2004</t>
  </si>
  <si>
    <t>Esistenza della progettazione, pianificazione e tracciabilità degli interventi attuati.
Elaborazione del Progetto Individuale</t>
  </si>
  <si>
    <t>CHECK LIST PER CONTROLLO DI APPROPRIATEZZA (ver 2/16)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</si>
</sst>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textRotation="90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0" fontId="9" fillId="4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 indent="1"/>
      <protection hidden="1"/>
    </xf>
    <xf numFmtId="0" fontId="4" fillId="32" borderId="10" xfId="0" applyFont="1" applyFill="1" applyBorder="1" applyAlignment="1" applyProtection="1">
      <alignment horizontal="left" vertical="center" wrapText="1" indent="1"/>
      <protection hidden="1"/>
    </xf>
    <xf numFmtId="0" fontId="3" fillId="32" borderId="10" xfId="0" applyFont="1" applyFill="1" applyBorder="1" applyAlignment="1" applyProtection="1">
      <alignment horizontal="left" vertical="center" wrapText="1" indent="1"/>
      <protection hidden="1"/>
    </xf>
    <xf numFmtId="0" fontId="11" fillId="32" borderId="10" xfId="0" applyFont="1" applyFill="1" applyBorder="1" applyAlignment="1" applyProtection="1">
      <alignment horizontal="left" vertical="center" wrapText="1" inden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left" vertical="center" wrapText="1" indent="1"/>
      <protection hidden="1"/>
    </xf>
    <xf numFmtId="0" fontId="3" fillId="0" borderId="10" xfId="0" applyFont="1" applyFill="1" applyBorder="1" applyAlignment="1" applyProtection="1">
      <alignment horizontal="left" vertical="center" wrapText="1" inden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left" vertical="center" wrapText="1" inden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7" fillId="32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left" vertical="center" wrapText="1" indent="1"/>
      <protection hidden="1"/>
    </xf>
    <xf numFmtId="1" fontId="8" fillId="0" borderId="10" xfId="51" applyNumberFormat="1" applyFont="1" applyFill="1" applyBorder="1" applyAlignment="1" applyProtection="1">
      <alignment horizontal="left" vertical="center" wrapText="1" indent="1"/>
      <protection hidden="1"/>
    </xf>
    <xf numFmtId="0" fontId="4" fillId="32" borderId="11" xfId="0" applyFont="1" applyFill="1" applyBorder="1" applyAlignment="1" applyProtection="1">
      <alignment horizontal="left" vertical="center" wrapText="1" indent="1"/>
      <protection hidden="1"/>
    </xf>
    <xf numFmtId="1" fontId="7" fillId="32" borderId="12" xfId="51" applyNumberFormat="1" applyFont="1" applyFill="1" applyBorder="1" applyAlignment="1" applyProtection="1">
      <alignment horizontal="left" vertical="center" wrapText="1" indent="1"/>
      <protection hidden="1"/>
    </xf>
    <xf numFmtId="1" fontId="8" fillId="0" borderId="12" xfId="51" applyNumberFormat="1" applyFont="1" applyBorder="1" applyAlignment="1" applyProtection="1">
      <alignment horizontal="left" vertical="center" wrapText="1" indent="1"/>
      <protection hidden="1"/>
    </xf>
    <xf numFmtId="0" fontId="8" fillId="0" borderId="12" xfId="0" applyFont="1" applyBorder="1" applyAlignment="1" applyProtection="1">
      <alignment horizontal="left" vertical="center" indent="1"/>
      <protection hidden="1"/>
    </xf>
    <xf numFmtId="1" fontId="8" fillId="0" borderId="10" xfId="51" applyNumberFormat="1" applyFont="1" applyBorder="1" applyAlignment="1" applyProtection="1">
      <alignment horizontal="left" vertical="center" wrapText="1" indent="1"/>
      <protection hidden="1"/>
    </xf>
    <xf numFmtId="0" fontId="8" fillId="0" borderId="10" xfId="0" applyFont="1" applyBorder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center" vertical="top"/>
      <protection hidden="1"/>
    </xf>
    <xf numFmtId="1" fontId="4" fillId="32" borderId="10" xfId="51" applyNumberFormat="1" applyFont="1" applyFill="1" applyBorder="1" applyAlignment="1" applyProtection="1">
      <alignment horizontal="left" vertical="center" wrapText="1" indent="1"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1" fontId="4" fillId="34" borderId="13" xfId="51" applyNumberFormat="1" applyFont="1" applyFill="1" applyBorder="1" applyAlignment="1" applyProtection="1">
      <alignment horizontal="center" vertical="center" wrapText="1"/>
      <protection hidden="1"/>
    </xf>
    <xf numFmtId="1" fontId="3" fillId="35" borderId="10" xfId="51" applyNumberFormat="1" applyFont="1" applyFill="1" applyBorder="1" applyAlignment="1" applyProtection="1">
      <alignment horizontal="left" vertical="center" wrapText="1" inden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textRotation="90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1" fontId="4" fillId="35" borderId="10" xfId="51" applyNumberFormat="1" applyFont="1" applyFill="1" applyBorder="1" applyAlignment="1" applyProtection="1">
      <alignment horizontal="left" vertical="center" wrapText="1"/>
      <protection hidden="1"/>
    </xf>
    <xf numFmtId="1" fontId="3" fillId="35" borderId="0" xfId="51" applyNumberFormat="1" applyFont="1" applyFill="1" applyBorder="1" applyAlignment="1" applyProtection="1">
      <alignment horizontal="left" vertical="center" wrapText="1"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164" fontId="7" fillId="32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7" fillId="32" borderId="1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left" vertical="center" wrapText="1" indent="1"/>
      <protection hidden="1"/>
    </xf>
    <xf numFmtId="0" fontId="3" fillId="36" borderId="10" xfId="0" applyFont="1" applyFill="1" applyBorder="1" applyAlignment="1" applyProtection="1">
      <alignment horizontal="left" vertical="center" wrapText="1" indent="1"/>
      <protection hidden="1"/>
    </xf>
    <xf numFmtId="0" fontId="7" fillId="36" borderId="10" xfId="0" applyFont="1" applyFill="1" applyBorder="1" applyAlignment="1" applyProtection="1">
      <alignment horizontal="center" vertical="center" wrapText="1"/>
      <protection hidden="1"/>
    </xf>
    <xf numFmtId="0" fontId="8" fillId="36" borderId="10" xfId="0" applyFont="1" applyFill="1" applyBorder="1" applyAlignment="1" applyProtection="1">
      <alignment horizontal="left" vertical="center" wrapText="1" indent="1"/>
      <protection hidden="1"/>
    </xf>
    <xf numFmtId="1" fontId="8" fillId="0" borderId="10" xfId="51" applyNumberFormat="1" applyFont="1" applyBorder="1" applyAlignment="1" applyProtection="1">
      <alignment horizontal="left" vertical="center" wrapText="1" indent="1"/>
      <protection hidden="1"/>
    </xf>
    <xf numFmtId="0" fontId="0" fillId="0" borderId="10" xfId="0" applyBorder="1" applyAlignment="1" applyProtection="1">
      <alignment horizontal="left" vertical="center" wrapText="1" indent="1"/>
      <protection hidden="1"/>
    </xf>
    <xf numFmtId="1" fontId="3" fillId="35" borderId="10" xfId="51" applyNumberFormat="1" applyFont="1" applyFill="1" applyBorder="1" applyAlignment="1" applyProtection="1">
      <alignment horizontal="left" vertical="center" wrapText="1" indent="1"/>
      <protection hidden="1"/>
    </xf>
    <xf numFmtId="0" fontId="7" fillId="32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1" fontId="4" fillId="0" borderId="13" xfId="51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1" fontId="4" fillId="34" borderId="13" xfId="51" applyNumberFormat="1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left" vertical="center" wrapText="1" indent="1"/>
      <protection hidden="1"/>
    </xf>
    <xf numFmtId="0" fontId="3" fillId="0" borderId="10" xfId="0" applyFont="1" applyFill="1" applyBorder="1" applyAlignment="1" applyProtection="1">
      <alignment horizontal="left" vertical="center" wrapText="1" inden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rmale 2" xfId="49"/>
    <cellStyle name="Normale 3" xfId="50"/>
    <cellStyle name="Normale_Foglio1_26_11_2014Check_list_generaliNuMP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3086100</xdr:colOff>
      <xdr:row>0</xdr:row>
      <xdr:rowOff>104775</xdr:rowOff>
    </xdr:from>
    <xdr:to>
      <xdr:col>3</xdr:col>
      <xdr:colOff>3667125</xdr:colOff>
      <xdr:row>1</xdr:row>
      <xdr:rowOff>152400</xdr:rowOff>
    </xdr:to>
    <xdr:pic>
      <xdr:nvPicPr>
        <xdr:cNvPr id="1" name="Ap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0477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Z74"/>
  <sheetViews>
    <sheetView tabSelected="1" zoomScale="70" zoomScaleNormal="70" zoomScalePageLayoutView="0" workbookViewId="0" topLeftCell="A58">
      <pane xSplit="6" topLeftCell="G1" activePane="topRight" state="frozen"/>
      <selection pane="topLeft" activeCell="A1" sqref="A1"/>
      <selection pane="topRight" activeCell="G53" sqref="G53"/>
    </sheetView>
  </sheetViews>
  <sheetFormatPr defaultColWidth="8.8515625" defaultRowHeight="12.75"/>
  <cols>
    <col min="1" max="1" width="3.57421875" style="5" customWidth="1"/>
    <col min="2" max="2" width="27.28125" style="5" customWidth="1"/>
    <col min="3" max="3" width="9.57421875" style="5" customWidth="1"/>
    <col min="4" max="4" width="55.57421875" style="5" customWidth="1"/>
    <col min="5" max="5" width="56.57421875" style="5" customWidth="1"/>
    <col min="6" max="6" width="63.7109375" style="5" customWidth="1"/>
    <col min="7" max="26" width="12.57421875" style="6" customWidth="1"/>
    <col min="27" max="16384" width="8.8515625" style="5" customWidth="1"/>
  </cols>
  <sheetData>
    <row r="1" spans="1:26" ht="20.25" customHeight="1">
      <c r="A1" s="87" t="s">
        <v>107</v>
      </c>
      <c r="B1" s="87"/>
      <c r="C1" s="87"/>
      <c r="D1" s="87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s="8" customFormat="1" ht="20.25" customHeight="1">
      <c r="A2" s="7"/>
      <c r="B2" s="88" t="s">
        <v>24</v>
      </c>
      <c r="C2" s="89"/>
      <c r="D2" s="89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s="8" customFormat="1" ht="20.25" customHeight="1">
      <c r="A3" s="7"/>
      <c r="B3" s="88" t="s">
        <v>30</v>
      </c>
      <c r="C3" s="89"/>
      <c r="D3" s="89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s="45" customFormat="1" ht="20.25" customHeight="1">
      <c r="A4" s="43"/>
      <c r="B4" s="90" t="s">
        <v>90</v>
      </c>
      <c r="C4" s="91"/>
      <c r="D4" s="91"/>
      <c r="E4" s="44"/>
      <c r="G4" s="46" t="s">
        <v>68</v>
      </c>
      <c r="H4" s="46" t="s">
        <v>68</v>
      </c>
      <c r="I4" s="46" t="s">
        <v>68</v>
      </c>
      <c r="J4" s="46" t="s">
        <v>68</v>
      </c>
      <c r="K4" s="46" t="s">
        <v>68</v>
      </c>
      <c r="L4" s="46" t="s">
        <v>68</v>
      </c>
      <c r="M4" s="46" t="s">
        <v>68</v>
      </c>
      <c r="N4" s="46" t="s">
        <v>68</v>
      </c>
      <c r="O4" s="46" t="s">
        <v>68</v>
      </c>
      <c r="P4" s="46" t="s">
        <v>68</v>
      </c>
      <c r="Q4" s="46" t="s">
        <v>68</v>
      </c>
      <c r="R4" s="46" t="s">
        <v>68</v>
      </c>
      <c r="S4" s="46" t="s">
        <v>68</v>
      </c>
      <c r="T4" s="46" t="s">
        <v>68</v>
      </c>
      <c r="U4" s="46" t="s">
        <v>68</v>
      </c>
      <c r="V4" s="46" t="s">
        <v>68</v>
      </c>
      <c r="W4" s="46" t="s">
        <v>68</v>
      </c>
      <c r="X4" s="46" t="s">
        <v>68</v>
      </c>
      <c r="Y4" s="46" t="s">
        <v>68</v>
      </c>
      <c r="Z4" s="46" t="s">
        <v>68</v>
      </c>
    </row>
    <row r="5" spans="1:26" s="11" customFormat="1" ht="20.25" customHeight="1">
      <c r="A5" s="9"/>
      <c r="B5" s="92" t="s">
        <v>48</v>
      </c>
      <c r="C5" s="92"/>
      <c r="D5" s="92"/>
      <c r="E5" s="1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4" customFormat="1" ht="15.75">
      <c r="A6" s="12" t="s">
        <v>34</v>
      </c>
      <c r="B6" s="13" t="s">
        <v>32</v>
      </c>
      <c r="C6" s="12" t="s">
        <v>23</v>
      </c>
      <c r="D6" s="12" t="s">
        <v>35</v>
      </c>
      <c r="E6" s="12" t="s">
        <v>16</v>
      </c>
      <c r="F6" s="12" t="s">
        <v>17</v>
      </c>
      <c r="G6" s="12" t="s">
        <v>22</v>
      </c>
      <c r="H6" s="12" t="s">
        <v>22</v>
      </c>
      <c r="I6" s="12" t="s">
        <v>22</v>
      </c>
      <c r="J6" s="12" t="s">
        <v>22</v>
      </c>
      <c r="K6" s="12" t="s">
        <v>22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  <c r="Q6" s="12" t="s">
        <v>22</v>
      </c>
      <c r="R6" s="12" t="s">
        <v>22</v>
      </c>
      <c r="S6" s="12" t="s">
        <v>22</v>
      </c>
      <c r="T6" s="12" t="s">
        <v>22</v>
      </c>
      <c r="U6" s="12" t="s">
        <v>22</v>
      </c>
      <c r="V6" s="12" t="s">
        <v>22</v>
      </c>
      <c r="W6" s="12" t="s">
        <v>22</v>
      </c>
      <c r="X6" s="12" t="s">
        <v>22</v>
      </c>
      <c r="Y6" s="12" t="s">
        <v>22</v>
      </c>
      <c r="Z6" s="12" t="s">
        <v>22</v>
      </c>
    </row>
    <row r="7" spans="1:26" s="14" customFormat="1" ht="31.5">
      <c r="A7" s="70">
        <v>1</v>
      </c>
      <c r="B7" s="70" t="s">
        <v>31</v>
      </c>
      <c r="C7" s="70">
        <v>1</v>
      </c>
      <c r="D7" s="16" t="s">
        <v>77</v>
      </c>
      <c r="E7" s="17" t="s">
        <v>84</v>
      </c>
      <c r="F7" s="18"/>
      <c r="G7" s="19" t="s">
        <v>83</v>
      </c>
      <c r="H7" s="19" t="s">
        <v>83</v>
      </c>
      <c r="I7" s="19" t="s">
        <v>83</v>
      </c>
      <c r="J7" s="19" t="s">
        <v>83</v>
      </c>
      <c r="K7" s="19" t="s">
        <v>83</v>
      </c>
      <c r="L7" s="19" t="s">
        <v>83</v>
      </c>
      <c r="M7" s="19" t="s">
        <v>83</v>
      </c>
      <c r="N7" s="19" t="s">
        <v>83</v>
      </c>
      <c r="O7" s="19" t="s">
        <v>83</v>
      </c>
      <c r="P7" s="19" t="s">
        <v>83</v>
      </c>
      <c r="Q7" s="19" t="s">
        <v>83</v>
      </c>
      <c r="R7" s="19" t="s">
        <v>83</v>
      </c>
      <c r="S7" s="19" t="s">
        <v>83</v>
      </c>
      <c r="T7" s="19" t="s">
        <v>83</v>
      </c>
      <c r="U7" s="19" t="s">
        <v>83</v>
      </c>
      <c r="V7" s="19" t="s">
        <v>83</v>
      </c>
      <c r="W7" s="19" t="s">
        <v>83</v>
      </c>
      <c r="X7" s="19" t="s">
        <v>83</v>
      </c>
      <c r="Y7" s="19" t="s">
        <v>83</v>
      </c>
      <c r="Z7" s="19" t="s">
        <v>83</v>
      </c>
    </row>
    <row r="8" spans="1:26" s="14" customFormat="1" ht="15.75">
      <c r="A8" s="93"/>
      <c r="B8" s="83"/>
      <c r="C8" s="83"/>
      <c r="D8" s="20" t="s">
        <v>60</v>
      </c>
      <c r="E8" s="21"/>
      <c r="F8" s="85"/>
      <c r="G8" s="22" t="s">
        <v>83</v>
      </c>
      <c r="H8" s="22" t="s">
        <v>83</v>
      </c>
      <c r="I8" s="22" t="s">
        <v>83</v>
      </c>
      <c r="J8" s="22" t="s">
        <v>83</v>
      </c>
      <c r="K8" s="22" t="s">
        <v>83</v>
      </c>
      <c r="L8" s="22" t="s">
        <v>83</v>
      </c>
      <c r="M8" s="22" t="s">
        <v>83</v>
      </c>
      <c r="N8" s="22" t="s">
        <v>83</v>
      </c>
      <c r="O8" s="22" t="s">
        <v>83</v>
      </c>
      <c r="P8" s="22" t="s">
        <v>83</v>
      </c>
      <c r="Q8" s="22" t="s">
        <v>83</v>
      </c>
      <c r="R8" s="22" t="s">
        <v>83</v>
      </c>
      <c r="S8" s="22" t="s">
        <v>83</v>
      </c>
      <c r="T8" s="22" t="s">
        <v>83</v>
      </c>
      <c r="U8" s="22" t="s">
        <v>83</v>
      </c>
      <c r="V8" s="22" t="s">
        <v>83</v>
      </c>
      <c r="W8" s="22" t="s">
        <v>83</v>
      </c>
      <c r="X8" s="22" t="s">
        <v>83</v>
      </c>
      <c r="Y8" s="22" t="s">
        <v>83</v>
      </c>
      <c r="Z8" s="22" t="s">
        <v>83</v>
      </c>
    </row>
    <row r="9" spans="1:26" s="11" customFormat="1" ht="15.75">
      <c r="A9" s="93"/>
      <c r="B9" s="83"/>
      <c r="C9" s="83"/>
      <c r="D9" s="21" t="s">
        <v>57</v>
      </c>
      <c r="E9" s="21"/>
      <c r="F9" s="84"/>
      <c r="G9" s="24" t="s">
        <v>83</v>
      </c>
      <c r="H9" s="24" t="s">
        <v>83</v>
      </c>
      <c r="I9" s="24" t="s">
        <v>83</v>
      </c>
      <c r="J9" s="24" t="s">
        <v>83</v>
      </c>
      <c r="K9" s="24" t="s">
        <v>83</v>
      </c>
      <c r="L9" s="24" t="s">
        <v>83</v>
      </c>
      <c r="M9" s="24" t="s">
        <v>83</v>
      </c>
      <c r="N9" s="24" t="s">
        <v>83</v>
      </c>
      <c r="O9" s="24" t="s">
        <v>83</v>
      </c>
      <c r="P9" s="24" t="s">
        <v>83</v>
      </c>
      <c r="Q9" s="24" t="s">
        <v>83</v>
      </c>
      <c r="R9" s="24" t="s">
        <v>83</v>
      </c>
      <c r="S9" s="24" t="s">
        <v>83</v>
      </c>
      <c r="T9" s="24" t="s">
        <v>83</v>
      </c>
      <c r="U9" s="24" t="s">
        <v>83</v>
      </c>
      <c r="V9" s="24" t="s">
        <v>83</v>
      </c>
      <c r="W9" s="24" t="s">
        <v>83</v>
      </c>
      <c r="X9" s="24" t="s">
        <v>83</v>
      </c>
      <c r="Y9" s="24" t="s">
        <v>83</v>
      </c>
      <c r="Z9" s="24" t="s">
        <v>83</v>
      </c>
    </row>
    <row r="10" spans="1:26" s="11" customFormat="1" ht="15.75">
      <c r="A10" s="93"/>
      <c r="B10" s="83"/>
      <c r="C10" s="83"/>
      <c r="D10" s="21" t="s">
        <v>33</v>
      </c>
      <c r="E10" s="21"/>
      <c r="F10" s="84"/>
      <c r="G10" s="24" t="s">
        <v>83</v>
      </c>
      <c r="H10" s="24" t="s">
        <v>83</v>
      </c>
      <c r="I10" s="24" t="s">
        <v>83</v>
      </c>
      <c r="J10" s="24" t="s">
        <v>83</v>
      </c>
      <c r="K10" s="24" t="s">
        <v>83</v>
      </c>
      <c r="L10" s="24" t="s">
        <v>83</v>
      </c>
      <c r="M10" s="24" t="s">
        <v>83</v>
      </c>
      <c r="N10" s="24" t="s">
        <v>83</v>
      </c>
      <c r="O10" s="24" t="s">
        <v>83</v>
      </c>
      <c r="P10" s="24" t="s">
        <v>83</v>
      </c>
      <c r="Q10" s="24" t="s">
        <v>83</v>
      </c>
      <c r="R10" s="24" t="s">
        <v>83</v>
      </c>
      <c r="S10" s="24" t="s">
        <v>83</v>
      </c>
      <c r="T10" s="24" t="s">
        <v>83</v>
      </c>
      <c r="U10" s="24" t="s">
        <v>83</v>
      </c>
      <c r="V10" s="24" t="s">
        <v>83</v>
      </c>
      <c r="W10" s="24" t="s">
        <v>83</v>
      </c>
      <c r="X10" s="24" t="s">
        <v>83</v>
      </c>
      <c r="Y10" s="24" t="s">
        <v>83</v>
      </c>
      <c r="Z10" s="24" t="s">
        <v>83</v>
      </c>
    </row>
    <row r="11" spans="1:26" s="11" customFormat="1" ht="31.5">
      <c r="A11" s="93"/>
      <c r="B11" s="83"/>
      <c r="C11" s="83"/>
      <c r="D11" s="21" t="s">
        <v>59</v>
      </c>
      <c r="E11" s="21"/>
      <c r="F11" s="84"/>
      <c r="G11" s="24" t="s">
        <v>83</v>
      </c>
      <c r="H11" s="24" t="s">
        <v>83</v>
      </c>
      <c r="I11" s="24" t="s">
        <v>83</v>
      </c>
      <c r="J11" s="24" t="s">
        <v>83</v>
      </c>
      <c r="K11" s="24" t="s">
        <v>83</v>
      </c>
      <c r="L11" s="24" t="s">
        <v>83</v>
      </c>
      <c r="M11" s="24" t="s">
        <v>83</v>
      </c>
      <c r="N11" s="24" t="s">
        <v>83</v>
      </c>
      <c r="O11" s="24" t="s">
        <v>83</v>
      </c>
      <c r="P11" s="24" t="s">
        <v>83</v>
      </c>
      <c r="Q11" s="24" t="s">
        <v>83</v>
      </c>
      <c r="R11" s="24" t="s">
        <v>83</v>
      </c>
      <c r="S11" s="24" t="s">
        <v>83</v>
      </c>
      <c r="T11" s="24" t="s">
        <v>83</v>
      </c>
      <c r="U11" s="24" t="s">
        <v>83</v>
      </c>
      <c r="V11" s="24" t="s">
        <v>83</v>
      </c>
      <c r="W11" s="24" t="s">
        <v>83</v>
      </c>
      <c r="X11" s="24" t="s">
        <v>83</v>
      </c>
      <c r="Y11" s="24" t="s">
        <v>83</v>
      </c>
      <c r="Z11" s="24" t="s">
        <v>83</v>
      </c>
    </row>
    <row r="12" spans="1:26" s="11" customFormat="1" ht="15.75">
      <c r="A12" s="93"/>
      <c r="B12" s="83"/>
      <c r="C12" s="83"/>
      <c r="D12" s="21" t="s">
        <v>61</v>
      </c>
      <c r="E12" s="21"/>
      <c r="F12" s="84"/>
      <c r="G12" s="24" t="s">
        <v>83</v>
      </c>
      <c r="H12" s="24" t="s">
        <v>83</v>
      </c>
      <c r="I12" s="24" t="s">
        <v>83</v>
      </c>
      <c r="J12" s="24" t="s">
        <v>83</v>
      </c>
      <c r="K12" s="24" t="s">
        <v>83</v>
      </c>
      <c r="L12" s="24" t="s">
        <v>83</v>
      </c>
      <c r="M12" s="24" t="s">
        <v>83</v>
      </c>
      <c r="N12" s="24" t="s">
        <v>83</v>
      </c>
      <c r="O12" s="24" t="s">
        <v>83</v>
      </c>
      <c r="P12" s="24" t="s">
        <v>83</v>
      </c>
      <c r="Q12" s="24" t="s">
        <v>83</v>
      </c>
      <c r="R12" s="24" t="s">
        <v>83</v>
      </c>
      <c r="S12" s="24" t="s">
        <v>83</v>
      </c>
      <c r="T12" s="24" t="s">
        <v>83</v>
      </c>
      <c r="U12" s="24" t="s">
        <v>83</v>
      </c>
      <c r="V12" s="24" t="s">
        <v>83</v>
      </c>
      <c r="W12" s="24" t="s">
        <v>83</v>
      </c>
      <c r="X12" s="24" t="s">
        <v>83</v>
      </c>
      <c r="Y12" s="24" t="s">
        <v>83</v>
      </c>
      <c r="Z12" s="24" t="s">
        <v>83</v>
      </c>
    </row>
    <row r="13" spans="1:26" s="11" customFormat="1" ht="47.25">
      <c r="A13" s="93"/>
      <c r="B13" s="83"/>
      <c r="C13" s="83"/>
      <c r="D13" s="20" t="s">
        <v>26</v>
      </c>
      <c r="E13" s="21"/>
      <c r="F13" s="85"/>
      <c r="G13" s="22" t="s">
        <v>83</v>
      </c>
      <c r="H13" s="22" t="s">
        <v>83</v>
      </c>
      <c r="I13" s="22" t="s">
        <v>83</v>
      </c>
      <c r="J13" s="22" t="s">
        <v>83</v>
      </c>
      <c r="K13" s="22" t="s">
        <v>83</v>
      </c>
      <c r="L13" s="22" t="s">
        <v>83</v>
      </c>
      <c r="M13" s="22" t="s">
        <v>83</v>
      </c>
      <c r="N13" s="22" t="s">
        <v>83</v>
      </c>
      <c r="O13" s="22" t="s">
        <v>83</v>
      </c>
      <c r="P13" s="22" t="s">
        <v>83</v>
      </c>
      <c r="Q13" s="22" t="s">
        <v>83</v>
      </c>
      <c r="R13" s="22" t="s">
        <v>83</v>
      </c>
      <c r="S13" s="22" t="s">
        <v>83</v>
      </c>
      <c r="T13" s="22" t="s">
        <v>83</v>
      </c>
      <c r="U13" s="22" t="s">
        <v>83</v>
      </c>
      <c r="V13" s="22" t="s">
        <v>83</v>
      </c>
      <c r="W13" s="22" t="s">
        <v>83</v>
      </c>
      <c r="X13" s="22" t="s">
        <v>83</v>
      </c>
      <c r="Y13" s="22" t="s">
        <v>83</v>
      </c>
      <c r="Z13" s="22" t="s">
        <v>83</v>
      </c>
    </row>
    <row r="14" spans="1:26" s="11" customFormat="1" ht="15.75">
      <c r="A14" s="93"/>
      <c r="B14" s="83"/>
      <c r="C14" s="83"/>
      <c r="D14" s="21" t="s">
        <v>57</v>
      </c>
      <c r="E14" s="21"/>
      <c r="F14" s="84"/>
      <c r="G14" s="24" t="s">
        <v>83</v>
      </c>
      <c r="H14" s="24" t="s">
        <v>83</v>
      </c>
      <c r="I14" s="24" t="s">
        <v>83</v>
      </c>
      <c r="J14" s="24" t="s">
        <v>83</v>
      </c>
      <c r="K14" s="24" t="s">
        <v>83</v>
      </c>
      <c r="L14" s="24" t="s">
        <v>83</v>
      </c>
      <c r="M14" s="24" t="s">
        <v>83</v>
      </c>
      <c r="N14" s="24" t="s">
        <v>83</v>
      </c>
      <c r="O14" s="24" t="s">
        <v>83</v>
      </c>
      <c r="P14" s="24" t="s">
        <v>83</v>
      </c>
      <c r="Q14" s="24" t="s">
        <v>83</v>
      </c>
      <c r="R14" s="24" t="s">
        <v>83</v>
      </c>
      <c r="S14" s="24" t="s">
        <v>83</v>
      </c>
      <c r="T14" s="24" t="s">
        <v>83</v>
      </c>
      <c r="U14" s="24" t="s">
        <v>83</v>
      </c>
      <c r="V14" s="24" t="s">
        <v>83</v>
      </c>
      <c r="W14" s="24" t="s">
        <v>83</v>
      </c>
      <c r="X14" s="24" t="s">
        <v>83</v>
      </c>
      <c r="Y14" s="24" t="s">
        <v>83</v>
      </c>
      <c r="Z14" s="24" t="s">
        <v>83</v>
      </c>
    </row>
    <row r="15" spans="1:26" s="11" customFormat="1" ht="15.75">
      <c r="A15" s="93"/>
      <c r="B15" s="83"/>
      <c r="C15" s="83"/>
      <c r="D15" s="21" t="s">
        <v>58</v>
      </c>
      <c r="E15" s="21"/>
      <c r="F15" s="84"/>
      <c r="G15" s="24" t="s">
        <v>83</v>
      </c>
      <c r="H15" s="24" t="s">
        <v>83</v>
      </c>
      <c r="I15" s="24" t="s">
        <v>83</v>
      </c>
      <c r="J15" s="24" t="s">
        <v>83</v>
      </c>
      <c r="K15" s="24" t="s">
        <v>83</v>
      </c>
      <c r="L15" s="24" t="s">
        <v>83</v>
      </c>
      <c r="M15" s="24" t="s">
        <v>83</v>
      </c>
      <c r="N15" s="24" t="s">
        <v>83</v>
      </c>
      <c r="O15" s="24" t="s">
        <v>83</v>
      </c>
      <c r="P15" s="24" t="s">
        <v>83</v>
      </c>
      <c r="Q15" s="24" t="s">
        <v>83</v>
      </c>
      <c r="R15" s="24" t="s">
        <v>83</v>
      </c>
      <c r="S15" s="24" t="s">
        <v>83</v>
      </c>
      <c r="T15" s="24" t="s">
        <v>83</v>
      </c>
      <c r="U15" s="24" t="s">
        <v>83</v>
      </c>
      <c r="V15" s="24" t="s">
        <v>83</v>
      </c>
      <c r="W15" s="24" t="s">
        <v>83</v>
      </c>
      <c r="X15" s="24" t="s">
        <v>83</v>
      </c>
      <c r="Y15" s="24" t="s">
        <v>83</v>
      </c>
      <c r="Z15" s="24" t="s">
        <v>83</v>
      </c>
    </row>
    <row r="16" spans="1:26" s="11" customFormat="1" ht="31.5">
      <c r="A16" s="93"/>
      <c r="B16" s="83"/>
      <c r="C16" s="83"/>
      <c r="D16" s="21" t="s">
        <v>59</v>
      </c>
      <c r="E16" s="21"/>
      <c r="F16" s="84"/>
      <c r="G16" s="24" t="s">
        <v>83</v>
      </c>
      <c r="H16" s="24" t="s">
        <v>83</v>
      </c>
      <c r="I16" s="24" t="s">
        <v>83</v>
      </c>
      <c r="J16" s="24" t="s">
        <v>83</v>
      </c>
      <c r="K16" s="24" t="s">
        <v>83</v>
      </c>
      <c r="L16" s="24" t="s">
        <v>83</v>
      </c>
      <c r="M16" s="24" t="s">
        <v>83</v>
      </c>
      <c r="N16" s="24" t="s">
        <v>83</v>
      </c>
      <c r="O16" s="24" t="s">
        <v>83</v>
      </c>
      <c r="P16" s="24" t="s">
        <v>83</v>
      </c>
      <c r="Q16" s="24" t="s">
        <v>83</v>
      </c>
      <c r="R16" s="24" t="s">
        <v>83</v>
      </c>
      <c r="S16" s="24" t="s">
        <v>83</v>
      </c>
      <c r="T16" s="24" t="s">
        <v>83</v>
      </c>
      <c r="U16" s="24" t="s">
        <v>83</v>
      </c>
      <c r="V16" s="24" t="s">
        <v>83</v>
      </c>
      <c r="W16" s="24" t="s">
        <v>83</v>
      </c>
      <c r="X16" s="24" t="s">
        <v>83</v>
      </c>
      <c r="Y16" s="24" t="s">
        <v>83</v>
      </c>
      <c r="Z16" s="24" t="s">
        <v>83</v>
      </c>
    </row>
    <row r="17" spans="1:26" s="11" customFormat="1" ht="15.75">
      <c r="A17" s="93"/>
      <c r="B17" s="83"/>
      <c r="C17" s="83"/>
      <c r="D17" s="21" t="s">
        <v>61</v>
      </c>
      <c r="E17" s="21"/>
      <c r="F17" s="84"/>
      <c r="G17" s="24" t="s">
        <v>83</v>
      </c>
      <c r="H17" s="24" t="s">
        <v>83</v>
      </c>
      <c r="I17" s="24" t="s">
        <v>83</v>
      </c>
      <c r="J17" s="24" t="s">
        <v>83</v>
      </c>
      <c r="K17" s="24" t="s">
        <v>83</v>
      </c>
      <c r="L17" s="24" t="s">
        <v>83</v>
      </c>
      <c r="M17" s="24" t="s">
        <v>83</v>
      </c>
      <c r="N17" s="24" t="s">
        <v>83</v>
      </c>
      <c r="O17" s="24" t="s">
        <v>83</v>
      </c>
      <c r="P17" s="24" t="s">
        <v>83</v>
      </c>
      <c r="Q17" s="24" t="s">
        <v>83</v>
      </c>
      <c r="R17" s="24" t="s">
        <v>83</v>
      </c>
      <c r="S17" s="24" t="s">
        <v>83</v>
      </c>
      <c r="T17" s="24" t="s">
        <v>83</v>
      </c>
      <c r="U17" s="24" t="s">
        <v>83</v>
      </c>
      <c r="V17" s="24" t="s">
        <v>83</v>
      </c>
      <c r="W17" s="24" t="s">
        <v>83</v>
      </c>
      <c r="X17" s="24" t="s">
        <v>83</v>
      </c>
      <c r="Y17" s="24" t="s">
        <v>83</v>
      </c>
      <c r="Z17" s="24" t="s">
        <v>83</v>
      </c>
    </row>
    <row r="18" spans="1:26" s="11" customFormat="1" ht="15.75">
      <c r="A18" s="93"/>
      <c r="B18" s="83"/>
      <c r="C18" s="83"/>
      <c r="D18" s="20" t="s">
        <v>94</v>
      </c>
      <c r="E18" s="21"/>
      <c r="F18" s="15"/>
      <c r="G18" s="22" t="s">
        <v>83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 t="s">
        <v>83</v>
      </c>
      <c r="M18" s="22" t="s">
        <v>83</v>
      </c>
      <c r="N18" s="22" t="s">
        <v>83</v>
      </c>
      <c r="O18" s="22" t="s">
        <v>83</v>
      </c>
      <c r="P18" s="22" t="s">
        <v>83</v>
      </c>
      <c r="Q18" s="22" t="s">
        <v>83</v>
      </c>
      <c r="R18" s="22" t="s">
        <v>83</v>
      </c>
      <c r="S18" s="22" t="s">
        <v>83</v>
      </c>
      <c r="T18" s="22" t="s">
        <v>83</v>
      </c>
      <c r="U18" s="22" t="s">
        <v>83</v>
      </c>
      <c r="V18" s="22" t="s">
        <v>83</v>
      </c>
      <c r="W18" s="22" t="s">
        <v>83</v>
      </c>
      <c r="X18" s="22" t="s">
        <v>83</v>
      </c>
      <c r="Y18" s="22" t="s">
        <v>83</v>
      </c>
      <c r="Z18" s="22" t="s">
        <v>83</v>
      </c>
    </row>
    <row r="19" spans="1:26" s="11" customFormat="1" ht="31.5">
      <c r="A19" s="93"/>
      <c r="B19" s="83"/>
      <c r="C19" s="83"/>
      <c r="D19" s="21" t="s">
        <v>93</v>
      </c>
      <c r="E19" s="21"/>
      <c r="F19" s="15"/>
      <c r="G19" s="24" t="s">
        <v>83</v>
      </c>
      <c r="H19" s="24" t="s">
        <v>83</v>
      </c>
      <c r="I19" s="24" t="s">
        <v>83</v>
      </c>
      <c r="J19" s="24" t="s">
        <v>83</v>
      </c>
      <c r="K19" s="24" t="s">
        <v>83</v>
      </c>
      <c r="L19" s="24" t="s">
        <v>83</v>
      </c>
      <c r="M19" s="24" t="s">
        <v>83</v>
      </c>
      <c r="N19" s="24" t="s">
        <v>83</v>
      </c>
      <c r="O19" s="24" t="s">
        <v>83</v>
      </c>
      <c r="P19" s="24" t="s">
        <v>83</v>
      </c>
      <c r="Q19" s="24" t="s">
        <v>83</v>
      </c>
      <c r="R19" s="24" t="s">
        <v>83</v>
      </c>
      <c r="S19" s="24" t="s">
        <v>83</v>
      </c>
      <c r="T19" s="24" t="s">
        <v>83</v>
      </c>
      <c r="U19" s="24" t="s">
        <v>83</v>
      </c>
      <c r="V19" s="24" t="s">
        <v>83</v>
      </c>
      <c r="W19" s="24" t="s">
        <v>83</v>
      </c>
      <c r="X19" s="24" t="s">
        <v>83</v>
      </c>
      <c r="Y19" s="24" t="s">
        <v>83</v>
      </c>
      <c r="Z19" s="24" t="s">
        <v>83</v>
      </c>
    </row>
    <row r="20" spans="1:26" s="11" customFormat="1" ht="31.5">
      <c r="A20" s="93"/>
      <c r="B20" s="83"/>
      <c r="C20" s="83"/>
      <c r="D20" s="21" t="s">
        <v>95</v>
      </c>
      <c r="E20" s="21"/>
      <c r="F20" s="15"/>
      <c r="G20" s="24" t="s">
        <v>83</v>
      </c>
      <c r="H20" s="24" t="s">
        <v>83</v>
      </c>
      <c r="I20" s="24" t="s">
        <v>83</v>
      </c>
      <c r="J20" s="24" t="s">
        <v>83</v>
      </c>
      <c r="K20" s="24" t="s">
        <v>83</v>
      </c>
      <c r="L20" s="24" t="s">
        <v>83</v>
      </c>
      <c r="M20" s="24" t="s">
        <v>83</v>
      </c>
      <c r="N20" s="24" t="s">
        <v>83</v>
      </c>
      <c r="O20" s="24" t="s">
        <v>83</v>
      </c>
      <c r="P20" s="24" t="s">
        <v>83</v>
      </c>
      <c r="Q20" s="24" t="s">
        <v>83</v>
      </c>
      <c r="R20" s="24" t="s">
        <v>83</v>
      </c>
      <c r="S20" s="24" t="s">
        <v>83</v>
      </c>
      <c r="T20" s="24" t="s">
        <v>83</v>
      </c>
      <c r="U20" s="24" t="s">
        <v>83</v>
      </c>
      <c r="V20" s="24" t="s">
        <v>83</v>
      </c>
      <c r="W20" s="24" t="s">
        <v>83</v>
      </c>
      <c r="X20" s="24" t="s">
        <v>83</v>
      </c>
      <c r="Y20" s="24" t="s">
        <v>83</v>
      </c>
      <c r="Z20" s="24" t="s">
        <v>83</v>
      </c>
    </row>
    <row r="21" spans="1:26" s="14" customFormat="1" ht="54" customHeight="1">
      <c r="A21" s="68">
        <v>2</v>
      </c>
      <c r="B21" s="86" t="s">
        <v>31</v>
      </c>
      <c r="C21" s="86">
        <v>2</v>
      </c>
      <c r="D21" s="57" t="s">
        <v>106</v>
      </c>
      <c r="E21" s="58" t="s">
        <v>78</v>
      </c>
      <c r="F21" s="57"/>
      <c r="G21" s="59" t="s">
        <v>83</v>
      </c>
      <c r="H21" s="59" t="s">
        <v>83</v>
      </c>
      <c r="I21" s="59" t="s">
        <v>83</v>
      </c>
      <c r="J21" s="59" t="s">
        <v>83</v>
      </c>
      <c r="K21" s="59" t="s">
        <v>83</v>
      </c>
      <c r="L21" s="59" t="s">
        <v>83</v>
      </c>
      <c r="M21" s="59" t="s">
        <v>83</v>
      </c>
      <c r="N21" s="59" t="s">
        <v>83</v>
      </c>
      <c r="O21" s="59" t="s">
        <v>83</v>
      </c>
      <c r="P21" s="59" t="s">
        <v>83</v>
      </c>
      <c r="Q21" s="59" t="s">
        <v>83</v>
      </c>
      <c r="R21" s="59" t="s">
        <v>83</v>
      </c>
      <c r="S21" s="59" t="s">
        <v>83</v>
      </c>
      <c r="T21" s="59" t="s">
        <v>83</v>
      </c>
      <c r="U21" s="59" t="s">
        <v>83</v>
      </c>
      <c r="V21" s="59" t="s">
        <v>83</v>
      </c>
      <c r="W21" s="59" t="s">
        <v>83</v>
      </c>
      <c r="X21" s="59" t="s">
        <v>83</v>
      </c>
      <c r="Y21" s="59" t="s">
        <v>83</v>
      </c>
      <c r="Z21" s="59" t="s">
        <v>83</v>
      </c>
    </row>
    <row r="22" spans="1:26" s="11" customFormat="1" ht="31.5">
      <c r="A22" s="68"/>
      <c r="B22" s="86"/>
      <c r="C22" s="86"/>
      <c r="D22" s="21" t="s">
        <v>25</v>
      </c>
      <c r="E22" s="21" t="s">
        <v>76</v>
      </c>
      <c r="F22" s="21"/>
      <c r="G22" s="24" t="s">
        <v>83</v>
      </c>
      <c r="H22" s="24" t="s">
        <v>83</v>
      </c>
      <c r="I22" s="24" t="s">
        <v>83</v>
      </c>
      <c r="J22" s="24" t="s">
        <v>83</v>
      </c>
      <c r="K22" s="24" t="s">
        <v>83</v>
      </c>
      <c r="L22" s="24" t="s">
        <v>83</v>
      </c>
      <c r="M22" s="24" t="s">
        <v>83</v>
      </c>
      <c r="N22" s="24" t="s">
        <v>83</v>
      </c>
      <c r="O22" s="24" t="s">
        <v>83</v>
      </c>
      <c r="P22" s="24" t="s">
        <v>83</v>
      </c>
      <c r="Q22" s="24" t="s">
        <v>83</v>
      </c>
      <c r="R22" s="24" t="s">
        <v>83</v>
      </c>
      <c r="S22" s="24" t="s">
        <v>83</v>
      </c>
      <c r="T22" s="24" t="s">
        <v>83</v>
      </c>
      <c r="U22" s="24" t="s">
        <v>83</v>
      </c>
      <c r="V22" s="24" t="s">
        <v>83</v>
      </c>
      <c r="W22" s="24" t="s">
        <v>83</v>
      </c>
      <c r="X22" s="24" t="s">
        <v>83</v>
      </c>
      <c r="Y22" s="24" t="s">
        <v>83</v>
      </c>
      <c r="Z22" s="24" t="s">
        <v>83</v>
      </c>
    </row>
    <row r="23" spans="1:26" s="11" customFormat="1" ht="15.75">
      <c r="A23" s="68"/>
      <c r="B23" s="86"/>
      <c r="C23" s="86"/>
      <c r="D23" s="21" t="s">
        <v>39</v>
      </c>
      <c r="E23" s="21" t="s">
        <v>46</v>
      </c>
      <c r="F23" s="21"/>
      <c r="G23" s="24" t="s">
        <v>83</v>
      </c>
      <c r="H23" s="24" t="s">
        <v>83</v>
      </c>
      <c r="I23" s="24" t="s">
        <v>83</v>
      </c>
      <c r="J23" s="24" t="s">
        <v>83</v>
      </c>
      <c r="K23" s="24" t="s">
        <v>83</v>
      </c>
      <c r="L23" s="24" t="s">
        <v>83</v>
      </c>
      <c r="M23" s="24" t="s">
        <v>83</v>
      </c>
      <c r="N23" s="24" t="s">
        <v>83</v>
      </c>
      <c r="O23" s="24" t="s">
        <v>83</v>
      </c>
      <c r="P23" s="24" t="s">
        <v>83</v>
      </c>
      <c r="Q23" s="24" t="s">
        <v>83</v>
      </c>
      <c r="R23" s="24" t="s">
        <v>83</v>
      </c>
      <c r="S23" s="24" t="s">
        <v>83</v>
      </c>
      <c r="T23" s="24" t="s">
        <v>83</v>
      </c>
      <c r="U23" s="24" t="s">
        <v>83</v>
      </c>
      <c r="V23" s="24" t="s">
        <v>83</v>
      </c>
      <c r="W23" s="24" t="s">
        <v>83</v>
      </c>
      <c r="X23" s="24" t="s">
        <v>83</v>
      </c>
      <c r="Y23" s="24" t="s">
        <v>83</v>
      </c>
      <c r="Z23" s="24" t="s">
        <v>83</v>
      </c>
    </row>
    <row r="24" spans="1:26" s="11" customFormat="1" ht="15.75">
      <c r="A24" s="68"/>
      <c r="B24" s="86"/>
      <c r="C24" s="86"/>
      <c r="D24" s="21" t="s">
        <v>42</v>
      </c>
      <c r="E24" s="21" t="s">
        <v>46</v>
      </c>
      <c r="F24" s="21"/>
      <c r="G24" s="24" t="s">
        <v>83</v>
      </c>
      <c r="H24" s="24" t="s">
        <v>83</v>
      </c>
      <c r="I24" s="24" t="s">
        <v>83</v>
      </c>
      <c r="J24" s="24" t="s">
        <v>83</v>
      </c>
      <c r="K24" s="24" t="s">
        <v>83</v>
      </c>
      <c r="L24" s="24" t="s">
        <v>83</v>
      </c>
      <c r="M24" s="24" t="s">
        <v>83</v>
      </c>
      <c r="N24" s="24" t="s">
        <v>83</v>
      </c>
      <c r="O24" s="24" t="s">
        <v>83</v>
      </c>
      <c r="P24" s="24" t="s">
        <v>83</v>
      </c>
      <c r="Q24" s="24" t="s">
        <v>83</v>
      </c>
      <c r="R24" s="24" t="s">
        <v>83</v>
      </c>
      <c r="S24" s="24" t="s">
        <v>83</v>
      </c>
      <c r="T24" s="24" t="s">
        <v>83</v>
      </c>
      <c r="U24" s="24" t="s">
        <v>83</v>
      </c>
      <c r="V24" s="24" t="s">
        <v>83</v>
      </c>
      <c r="W24" s="24" t="s">
        <v>83</v>
      </c>
      <c r="X24" s="24" t="s">
        <v>83</v>
      </c>
      <c r="Y24" s="24" t="s">
        <v>83</v>
      </c>
      <c r="Z24" s="24" t="s">
        <v>83</v>
      </c>
    </row>
    <row r="25" spans="1:26" s="11" customFormat="1" ht="89.25" customHeight="1">
      <c r="A25" s="68"/>
      <c r="B25" s="86"/>
      <c r="C25" s="86"/>
      <c r="D25" s="21" t="s">
        <v>44</v>
      </c>
      <c r="E25" s="21" t="s">
        <v>46</v>
      </c>
      <c r="F25" s="21" t="s">
        <v>45</v>
      </c>
      <c r="G25" s="24" t="s">
        <v>83</v>
      </c>
      <c r="H25" s="24" t="s">
        <v>83</v>
      </c>
      <c r="I25" s="24" t="s">
        <v>83</v>
      </c>
      <c r="J25" s="24" t="s">
        <v>83</v>
      </c>
      <c r="K25" s="24" t="s">
        <v>83</v>
      </c>
      <c r="L25" s="24" t="s">
        <v>83</v>
      </c>
      <c r="M25" s="24" t="s">
        <v>83</v>
      </c>
      <c r="N25" s="24" t="s">
        <v>83</v>
      </c>
      <c r="O25" s="24" t="s">
        <v>83</v>
      </c>
      <c r="P25" s="24" t="s">
        <v>83</v>
      </c>
      <c r="Q25" s="24" t="s">
        <v>83</v>
      </c>
      <c r="R25" s="24" t="s">
        <v>83</v>
      </c>
      <c r="S25" s="24" t="s">
        <v>83</v>
      </c>
      <c r="T25" s="24" t="s">
        <v>83</v>
      </c>
      <c r="U25" s="24" t="s">
        <v>83</v>
      </c>
      <c r="V25" s="24" t="s">
        <v>83</v>
      </c>
      <c r="W25" s="24" t="s">
        <v>83</v>
      </c>
      <c r="X25" s="24" t="s">
        <v>83</v>
      </c>
      <c r="Y25" s="24" t="s">
        <v>83</v>
      </c>
      <c r="Z25" s="24" t="s">
        <v>83</v>
      </c>
    </row>
    <row r="26" spans="1:26" s="11" customFormat="1" ht="31.5">
      <c r="A26" s="68"/>
      <c r="B26" s="86"/>
      <c r="C26" s="86"/>
      <c r="D26" s="21" t="s">
        <v>40</v>
      </c>
      <c r="E26" s="21" t="s">
        <v>46</v>
      </c>
      <c r="F26" s="21"/>
      <c r="G26" s="24" t="s">
        <v>83</v>
      </c>
      <c r="H26" s="24" t="s">
        <v>83</v>
      </c>
      <c r="I26" s="24" t="s">
        <v>83</v>
      </c>
      <c r="J26" s="24" t="s">
        <v>83</v>
      </c>
      <c r="K26" s="24" t="s">
        <v>83</v>
      </c>
      <c r="L26" s="24" t="s">
        <v>83</v>
      </c>
      <c r="M26" s="24" t="s">
        <v>83</v>
      </c>
      <c r="N26" s="24" t="s">
        <v>83</v>
      </c>
      <c r="O26" s="24" t="s">
        <v>83</v>
      </c>
      <c r="P26" s="24" t="s">
        <v>83</v>
      </c>
      <c r="Q26" s="24" t="s">
        <v>83</v>
      </c>
      <c r="R26" s="24" t="s">
        <v>83</v>
      </c>
      <c r="S26" s="24" t="s">
        <v>83</v>
      </c>
      <c r="T26" s="24" t="s">
        <v>83</v>
      </c>
      <c r="U26" s="24" t="s">
        <v>83</v>
      </c>
      <c r="V26" s="24" t="s">
        <v>83</v>
      </c>
      <c r="W26" s="24" t="s">
        <v>83</v>
      </c>
      <c r="X26" s="24" t="s">
        <v>83</v>
      </c>
      <c r="Y26" s="24" t="s">
        <v>83</v>
      </c>
      <c r="Z26" s="24" t="s">
        <v>83</v>
      </c>
    </row>
    <row r="27" spans="1:26" s="11" customFormat="1" ht="78.75">
      <c r="A27" s="68"/>
      <c r="B27" s="86"/>
      <c r="C27" s="86"/>
      <c r="D27" s="21" t="s">
        <v>38</v>
      </c>
      <c r="E27" s="21" t="s">
        <v>46</v>
      </c>
      <c r="F27" s="21" t="s">
        <v>7</v>
      </c>
      <c r="G27" s="24" t="s">
        <v>83</v>
      </c>
      <c r="H27" s="24" t="s">
        <v>83</v>
      </c>
      <c r="I27" s="24" t="s">
        <v>83</v>
      </c>
      <c r="J27" s="24" t="s">
        <v>83</v>
      </c>
      <c r="K27" s="24" t="s">
        <v>83</v>
      </c>
      <c r="L27" s="24" t="s">
        <v>83</v>
      </c>
      <c r="M27" s="24" t="s">
        <v>83</v>
      </c>
      <c r="N27" s="24" t="s">
        <v>83</v>
      </c>
      <c r="O27" s="24" t="s">
        <v>83</v>
      </c>
      <c r="P27" s="24" t="s">
        <v>83</v>
      </c>
      <c r="Q27" s="24" t="s">
        <v>83</v>
      </c>
      <c r="R27" s="24" t="s">
        <v>83</v>
      </c>
      <c r="S27" s="24" t="s">
        <v>83</v>
      </c>
      <c r="T27" s="24" t="s">
        <v>83</v>
      </c>
      <c r="U27" s="24" t="s">
        <v>83</v>
      </c>
      <c r="V27" s="24" t="s">
        <v>83</v>
      </c>
      <c r="W27" s="24" t="s">
        <v>83</v>
      </c>
      <c r="X27" s="24" t="s">
        <v>83</v>
      </c>
      <c r="Y27" s="24" t="s">
        <v>83</v>
      </c>
      <c r="Z27" s="24" t="s">
        <v>83</v>
      </c>
    </row>
    <row r="28" spans="1:26" s="11" customFormat="1" ht="30" customHeight="1">
      <c r="A28" s="68"/>
      <c r="B28" s="86"/>
      <c r="C28" s="86"/>
      <c r="D28" s="57" t="s">
        <v>96</v>
      </c>
      <c r="E28" s="58" t="s">
        <v>79</v>
      </c>
      <c r="F28" s="58"/>
      <c r="G28" s="59" t="str">
        <f>IF(AND(G29="N.P.",G30="N.P.",G31="N.P.",G32="N.P.",G33="N.P.",G34="N.P.",G35="N.P.",G36="N.P.",G37="N.P."),"N.P.",IF(OR(AND(G29="SI",G30="SI",G31="SI"),AND(G32="SI",G33="SI",G34="SI",G35="SI",G36="SI",G37="SI")),"SI","NO"))</f>
        <v>NO</v>
      </c>
      <c r="H28" s="59" t="str">
        <f aca="true" t="shared" si="0" ref="H28:Z28">IF(AND(H29="N.P.",H30="N.P.",H31="N.P.",H32="N.P.",H33="N.P.",H34="N.P.",H35="N.P.",H36="N.P.",H37="N.P."),"N.P.",IF(OR(AND(H29="SI",H30="SI",H31="SI"),AND(H32="SI",H33="SI",H34="SI",H35="SI",H36="SI",H37="SI")),"SI","NO"))</f>
        <v>NO</v>
      </c>
      <c r="I28" s="59" t="str">
        <f t="shared" si="0"/>
        <v>NO</v>
      </c>
      <c r="J28" s="59" t="str">
        <f t="shared" si="0"/>
        <v>NO</v>
      </c>
      <c r="K28" s="59" t="str">
        <f t="shared" si="0"/>
        <v>NO</v>
      </c>
      <c r="L28" s="59" t="str">
        <f t="shared" si="0"/>
        <v>NO</v>
      </c>
      <c r="M28" s="59" t="str">
        <f t="shared" si="0"/>
        <v>NO</v>
      </c>
      <c r="N28" s="59" t="str">
        <f t="shared" si="0"/>
        <v>NO</v>
      </c>
      <c r="O28" s="59" t="str">
        <f t="shared" si="0"/>
        <v>NO</v>
      </c>
      <c r="P28" s="59" t="str">
        <f t="shared" si="0"/>
        <v>NO</v>
      </c>
      <c r="Q28" s="59" t="str">
        <f t="shared" si="0"/>
        <v>NO</v>
      </c>
      <c r="R28" s="59" t="str">
        <f t="shared" si="0"/>
        <v>NO</v>
      </c>
      <c r="S28" s="59" t="str">
        <f t="shared" si="0"/>
        <v>NO</v>
      </c>
      <c r="T28" s="59" t="str">
        <f t="shared" si="0"/>
        <v>NO</v>
      </c>
      <c r="U28" s="59" t="str">
        <f t="shared" si="0"/>
        <v>NO</v>
      </c>
      <c r="V28" s="59" t="str">
        <f t="shared" si="0"/>
        <v>NO</v>
      </c>
      <c r="W28" s="59" t="str">
        <f t="shared" si="0"/>
        <v>NO</v>
      </c>
      <c r="X28" s="59" t="str">
        <f t="shared" si="0"/>
        <v>NO</v>
      </c>
      <c r="Y28" s="59" t="str">
        <f t="shared" si="0"/>
        <v>NO</v>
      </c>
      <c r="Z28" s="59" t="str">
        <f t="shared" si="0"/>
        <v>NO</v>
      </c>
    </row>
    <row r="29" spans="1:26" s="11" customFormat="1" ht="31.5">
      <c r="A29" s="68"/>
      <c r="B29" s="86"/>
      <c r="C29" s="86"/>
      <c r="D29" s="21" t="s">
        <v>20</v>
      </c>
      <c r="E29" s="85" t="s">
        <v>21</v>
      </c>
      <c r="F29" s="85" t="s">
        <v>75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11" customFormat="1" ht="31.5">
      <c r="A30" s="68"/>
      <c r="B30" s="86"/>
      <c r="C30" s="86"/>
      <c r="D30" s="21" t="s">
        <v>98</v>
      </c>
      <c r="E30" s="84"/>
      <c r="F30" s="8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11" customFormat="1" ht="70.5" customHeight="1">
      <c r="A31" s="68"/>
      <c r="B31" s="86"/>
      <c r="C31" s="86"/>
      <c r="D31" s="21" t="s">
        <v>99</v>
      </c>
      <c r="E31" s="84"/>
      <c r="F31" s="8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11" customFormat="1" ht="15.75">
      <c r="A32" s="68"/>
      <c r="B32" s="86"/>
      <c r="C32" s="86"/>
      <c r="D32" s="21" t="s">
        <v>97</v>
      </c>
      <c r="E32" s="84" t="s">
        <v>18</v>
      </c>
      <c r="F32" s="85" t="s">
        <v>19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11" customFormat="1" ht="15.75">
      <c r="A33" s="68"/>
      <c r="B33" s="86"/>
      <c r="C33" s="86"/>
      <c r="D33" s="21" t="s">
        <v>0</v>
      </c>
      <c r="E33" s="84"/>
      <c r="F33" s="8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11" customFormat="1" ht="31.5">
      <c r="A34" s="68"/>
      <c r="B34" s="86"/>
      <c r="C34" s="86"/>
      <c r="D34" s="21" t="s">
        <v>100</v>
      </c>
      <c r="E34" s="84"/>
      <c r="F34" s="8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11" customFormat="1" ht="15.75">
      <c r="A35" s="68"/>
      <c r="B35" s="86"/>
      <c r="C35" s="86"/>
      <c r="D35" s="21" t="s">
        <v>99</v>
      </c>
      <c r="E35" s="84"/>
      <c r="F35" s="8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11" customFormat="1" ht="31.5">
      <c r="A36" s="68"/>
      <c r="B36" s="86"/>
      <c r="C36" s="86"/>
      <c r="D36" s="21" t="s">
        <v>41</v>
      </c>
      <c r="E36" s="84"/>
      <c r="F36" s="8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11" customFormat="1" ht="47.25">
      <c r="A37" s="68"/>
      <c r="B37" s="86"/>
      <c r="C37" s="86"/>
      <c r="D37" s="21" t="s">
        <v>1</v>
      </c>
      <c r="E37" s="84"/>
      <c r="F37" s="8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11" customFormat="1" ht="26.25" customHeight="1">
      <c r="A38" s="68"/>
      <c r="B38" s="86"/>
      <c r="C38" s="86"/>
      <c r="D38" s="57" t="s">
        <v>2</v>
      </c>
      <c r="E38" s="60" t="s">
        <v>5</v>
      </c>
      <c r="F38" s="58"/>
      <c r="G38" s="59" t="str">
        <f>IF(OR(ISBLANK(G39),ISBLANK(G40),ISBLANK(G41)),"NO",IF(AND(G39&lt;&gt;"NO",G40&lt;&gt;"NO",G41&lt;&gt;"NO"),"SI","NO"))</f>
        <v>NO</v>
      </c>
      <c r="H38" s="59" t="str">
        <f aca="true" t="shared" si="1" ref="H38:Z38">IF(OR(ISBLANK(H39),ISBLANK(H40),ISBLANK(H41)),"NO",IF(AND(H39&lt;&gt;"NO",H40&lt;&gt;"NO",H41&lt;&gt;"NO"),"SI","NO"))</f>
        <v>NO</v>
      </c>
      <c r="I38" s="59" t="str">
        <f t="shared" si="1"/>
        <v>NO</v>
      </c>
      <c r="J38" s="59" t="str">
        <f t="shared" si="1"/>
        <v>NO</v>
      </c>
      <c r="K38" s="59" t="str">
        <f t="shared" si="1"/>
        <v>NO</v>
      </c>
      <c r="L38" s="59" t="str">
        <f t="shared" si="1"/>
        <v>NO</v>
      </c>
      <c r="M38" s="59" t="str">
        <f t="shared" si="1"/>
        <v>NO</v>
      </c>
      <c r="N38" s="59" t="str">
        <f t="shared" si="1"/>
        <v>NO</v>
      </c>
      <c r="O38" s="59" t="str">
        <f t="shared" si="1"/>
        <v>NO</v>
      </c>
      <c r="P38" s="59" t="str">
        <f t="shared" si="1"/>
        <v>NO</v>
      </c>
      <c r="Q38" s="59" t="str">
        <f t="shared" si="1"/>
        <v>NO</v>
      </c>
      <c r="R38" s="59" t="str">
        <f t="shared" si="1"/>
        <v>NO</v>
      </c>
      <c r="S38" s="59" t="str">
        <f t="shared" si="1"/>
        <v>NO</v>
      </c>
      <c r="T38" s="59" t="str">
        <f t="shared" si="1"/>
        <v>NO</v>
      </c>
      <c r="U38" s="59" t="str">
        <f t="shared" si="1"/>
        <v>NO</v>
      </c>
      <c r="V38" s="59" t="str">
        <f t="shared" si="1"/>
        <v>NO</v>
      </c>
      <c r="W38" s="59" t="str">
        <f t="shared" si="1"/>
        <v>NO</v>
      </c>
      <c r="X38" s="59" t="str">
        <f t="shared" si="1"/>
        <v>NO</v>
      </c>
      <c r="Y38" s="59" t="str">
        <f t="shared" si="1"/>
        <v>NO</v>
      </c>
      <c r="Z38" s="59" t="str">
        <f t="shared" si="1"/>
        <v>NO</v>
      </c>
    </row>
    <row r="39" spans="1:26" s="11" customFormat="1" ht="45.75" customHeight="1">
      <c r="A39" s="68"/>
      <c r="B39" s="86"/>
      <c r="C39" s="86"/>
      <c r="D39" s="21" t="s">
        <v>43</v>
      </c>
      <c r="E39" s="21"/>
      <c r="F39" s="21" t="s">
        <v>85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11" customFormat="1" ht="31.5">
      <c r="A40" s="68"/>
      <c r="B40" s="86"/>
      <c r="C40" s="86"/>
      <c r="D40" s="21" t="s">
        <v>3</v>
      </c>
      <c r="E40" s="21"/>
      <c r="F40" s="2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11" customFormat="1" ht="78.75">
      <c r="A41" s="68"/>
      <c r="B41" s="86"/>
      <c r="C41" s="86"/>
      <c r="D41" s="21" t="s">
        <v>47</v>
      </c>
      <c r="E41" s="21" t="s">
        <v>80</v>
      </c>
      <c r="F41" s="21" t="s">
        <v>4</v>
      </c>
      <c r="G41" s="24" t="s">
        <v>83</v>
      </c>
      <c r="H41" s="24" t="s">
        <v>83</v>
      </c>
      <c r="I41" s="24" t="s">
        <v>83</v>
      </c>
      <c r="J41" s="24" t="s">
        <v>83</v>
      </c>
      <c r="K41" s="24" t="s">
        <v>83</v>
      </c>
      <c r="L41" s="24" t="s">
        <v>83</v>
      </c>
      <c r="M41" s="24" t="s">
        <v>83</v>
      </c>
      <c r="N41" s="24" t="s">
        <v>83</v>
      </c>
      <c r="O41" s="24" t="s">
        <v>83</v>
      </c>
      <c r="P41" s="24" t="s">
        <v>83</v>
      </c>
      <c r="Q41" s="24" t="s">
        <v>83</v>
      </c>
      <c r="R41" s="24" t="s">
        <v>83</v>
      </c>
      <c r="S41" s="24" t="s">
        <v>83</v>
      </c>
      <c r="T41" s="24" t="s">
        <v>83</v>
      </c>
      <c r="U41" s="24" t="s">
        <v>83</v>
      </c>
      <c r="V41" s="24" t="s">
        <v>83</v>
      </c>
      <c r="W41" s="24" t="s">
        <v>83</v>
      </c>
      <c r="X41" s="24" t="s">
        <v>83</v>
      </c>
      <c r="Y41" s="24" t="s">
        <v>83</v>
      </c>
      <c r="Z41" s="24" t="s">
        <v>83</v>
      </c>
    </row>
    <row r="42" spans="1:26" s="14" customFormat="1" ht="47.25">
      <c r="A42" s="70">
        <v>3</v>
      </c>
      <c r="B42" s="70" t="s">
        <v>31</v>
      </c>
      <c r="C42" s="70" t="s">
        <v>36</v>
      </c>
      <c r="D42" s="16" t="s">
        <v>81</v>
      </c>
      <c r="E42" s="16" t="s">
        <v>86</v>
      </c>
      <c r="F42" s="16"/>
      <c r="G42" s="25" t="str">
        <f>IF(AND(G43="SI",G44="SI"),"SI",IF(AND(G43="N.P.",G44="N.P."),"N.P.","NO"))</f>
        <v>N.P.</v>
      </c>
      <c r="H42" s="25" t="str">
        <f aca="true" t="shared" si="2" ref="H42:Z42">IF(AND(H43="SI",H44="SI"),"SI",IF(AND(H43="N.P.",H44="N.P."),"N.P.","NO"))</f>
        <v>N.P.</v>
      </c>
      <c r="I42" s="25" t="str">
        <f t="shared" si="2"/>
        <v>N.P.</v>
      </c>
      <c r="J42" s="25" t="str">
        <f t="shared" si="2"/>
        <v>N.P.</v>
      </c>
      <c r="K42" s="25" t="str">
        <f t="shared" si="2"/>
        <v>N.P.</v>
      </c>
      <c r="L42" s="25" t="str">
        <f t="shared" si="2"/>
        <v>N.P.</v>
      </c>
      <c r="M42" s="25" t="str">
        <f t="shared" si="2"/>
        <v>N.P.</v>
      </c>
      <c r="N42" s="25" t="str">
        <f t="shared" si="2"/>
        <v>N.P.</v>
      </c>
      <c r="O42" s="25" t="str">
        <f t="shared" si="2"/>
        <v>N.P.</v>
      </c>
      <c r="P42" s="25" t="str">
        <f t="shared" si="2"/>
        <v>N.P.</v>
      </c>
      <c r="Q42" s="25" t="str">
        <f t="shared" si="2"/>
        <v>N.P.</v>
      </c>
      <c r="R42" s="25" t="str">
        <f t="shared" si="2"/>
        <v>N.P.</v>
      </c>
      <c r="S42" s="25" t="str">
        <f t="shared" si="2"/>
        <v>N.P.</v>
      </c>
      <c r="T42" s="25" t="str">
        <f t="shared" si="2"/>
        <v>N.P.</v>
      </c>
      <c r="U42" s="25" t="str">
        <f t="shared" si="2"/>
        <v>N.P.</v>
      </c>
      <c r="V42" s="25" t="str">
        <f t="shared" si="2"/>
        <v>N.P.</v>
      </c>
      <c r="W42" s="25" t="str">
        <f t="shared" si="2"/>
        <v>N.P.</v>
      </c>
      <c r="X42" s="25" t="str">
        <f t="shared" si="2"/>
        <v>N.P.</v>
      </c>
      <c r="Y42" s="25" t="str">
        <f t="shared" si="2"/>
        <v>N.P.</v>
      </c>
      <c r="Z42" s="25" t="str">
        <f t="shared" si="2"/>
        <v>N.P.</v>
      </c>
    </row>
    <row r="43" spans="1:26" s="14" customFormat="1" ht="47.25">
      <c r="A43" s="70"/>
      <c r="B43" s="83"/>
      <c r="C43" s="83"/>
      <c r="D43" s="21" t="s">
        <v>89</v>
      </c>
      <c r="E43" s="21"/>
      <c r="F43" s="21"/>
      <c r="G43" s="24" t="s">
        <v>83</v>
      </c>
      <c r="H43" s="24" t="s">
        <v>83</v>
      </c>
      <c r="I43" s="24" t="s">
        <v>83</v>
      </c>
      <c r="J43" s="24" t="s">
        <v>83</v>
      </c>
      <c r="K43" s="24" t="s">
        <v>83</v>
      </c>
      <c r="L43" s="24" t="s">
        <v>83</v>
      </c>
      <c r="M43" s="24" t="s">
        <v>83</v>
      </c>
      <c r="N43" s="24" t="s">
        <v>83</v>
      </c>
      <c r="O43" s="24" t="s">
        <v>83</v>
      </c>
      <c r="P43" s="24" t="s">
        <v>83</v>
      </c>
      <c r="Q43" s="24" t="s">
        <v>83</v>
      </c>
      <c r="R43" s="24" t="s">
        <v>83</v>
      </c>
      <c r="S43" s="24" t="s">
        <v>83</v>
      </c>
      <c r="T43" s="24" t="s">
        <v>83</v>
      </c>
      <c r="U43" s="24" t="s">
        <v>83</v>
      </c>
      <c r="V43" s="24" t="s">
        <v>83</v>
      </c>
      <c r="W43" s="24" t="s">
        <v>83</v>
      </c>
      <c r="X43" s="24" t="s">
        <v>83</v>
      </c>
      <c r="Y43" s="24" t="s">
        <v>83</v>
      </c>
      <c r="Z43" s="24" t="s">
        <v>83</v>
      </c>
    </row>
    <row r="44" spans="1:26" s="11" customFormat="1" ht="47.25">
      <c r="A44" s="70"/>
      <c r="B44" s="83"/>
      <c r="C44" s="83"/>
      <c r="D44" s="21" t="s">
        <v>62</v>
      </c>
      <c r="E44" s="26"/>
      <c r="F44" s="27"/>
      <c r="G44" s="24" t="s">
        <v>83</v>
      </c>
      <c r="H44" s="24" t="s">
        <v>83</v>
      </c>
      <c r="I44" s="24" t="s">
        <v>83</v>
      </c>
      <c r="J44" s="24" t="s">
        <v>83</v>
      </c>
      <c r="K44" s="24" t="s">
        <v>83</v>
      </c>
      <c r="L44" s="24" t="s">
        <v>83</v>
      </c>
      <c r="M44" s="24" t="s">
        <v>83</v>
      </c>
      <c r="N44" s="24" t="s">
        <v>83</v>
      </c>
      <c r="O44" s="24" t="s">
        <v>83</v>
      </c>
      <c r="P44" s="24" t="s">
        <v>83</v>
      </c>
      <c r="Q44" s="24" t="s">
        <v>83</v>
      </c>
      <c r="R44" s="24" t="s">
        <v>83</v>
      </c>
      <c r="S44" s="24" t="s">
        <v>83</v>
      </c>
      <c r="T44" s="24" t="s">
        <v>83</v>
      </c>
      <c r="U44" s="24" t="s">
        <v>83</v>
      </c>
      <c r="V44" s="24" t="s">
        <v>83</v>
      </c>
      <c r="W44" s="24" t="s">
        <v>83</v>
      </c>
      <c r="X44" s="24" t="s">
        <v>83</v>
      </c>
      <c r="Y44" s="24" t="s">
        <v>83</v>
      </c>
      <c r="Z44" s="24" t="s">
        <v>83</v>
      </c>
    </row>
    <row r="45" spans="1:26" s="14" customFormat="1" ht="31.5">
      <c r="A45" s="82"/>
      <c r="B45" s="82"/>
      <c r="C45" s="39" t="s">
        <v>37</v>
      </c>
      <c r="D45" s="16" t="s">
        <v>87</v>
      </c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14" customFormat="1" ht="32.25" thickBot="1">
      <c r="A46" s="47">
        <v>4</v>
      </c>
      <c r="B46" s="47" t="s">
        <v>31</v>
      </c>
      <c r="C46" s="47">
        <v>4</v>
      </c>
      <c r="D46" s="28" t="s">
        <v>88</v>
      </c>
      <c r="E46" s="28" t="s">
        <v>82</v>
      </c>
      <c r="F46" s="28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8" customFormat="1" ht="36.75" customHeight="1" thickTop="1">
      <c r="A47" s="81">
        <v>1</v>
      </c>
      <c r="B47" s="81" t="s">
        <v>28</v>
      </c>
      <c r="C47" s="80">
        <v>1</v>
      </c>
      <c r="D47" s="29" t="s">
        <v>54</v>
      </c>
      <c r="E47" s="30"/>
      <c r="F47" s="31"/>
      <c r="G47" s="25" t="str">
        <f>IF(OR(G48="SI",G49="SI"),"SI","NO")</f>
        <v>NO</v>
      </c>
      <c r="H47" s="25" t="str">
        <f aca="true" t="shared" si="3" ref="H47:Z47">IF(OR(H48="SI",H49="SI"),"SI","NO")</f>
        <v>NO</v>
      </c>
      <c r="I47" s="25" t="str">
        <f t="shared" si="3"/>
        <v>NO</v>
      </c>
      <c r="J47" s="25" t="str">
        <f t="shared" si="3"/>
        <v>NO</v>
      </c>
      <c r="K47" s="25" t="str">
        <f t="shared" si="3"/>
        <v>NO</v>
      </c>
      <c r="L47" s="25" t="str">
        <f t="shared" si="3"/>
        <v>NO</v>
      </c>
      <c r="M47" s="25" t="str">
        <f t="shared" si="3"/>
        <v>NO</v>
      </c>
      <c r="N47" s="25" t="str">
        <f t="shared" si="3"/>
        <v>NO</v>
      </c>
      <c r="O47" s="25" t="str">
        <f t="shared" si="3"/>
        <v>NO</v>
      </c>
      <c r="P47" s="25" t="str">
        <f t="shared" si="3"/>
        <v>NO</v>
      </c>
      <c r="Q47" s="25" t="str">
        <f t="shared" si="3"/>
        <v>NO</v>
      </c>
      <c r="R47" s="25" t="str">
        <f t="shared" si="3"/>
        <v>NO</v>
      </c>
      <c r="S47" s="25" t="str">
        <f t="shared" si="3"/>
        <v>NO</v>
      </c>
      <c r="T47" s="25" t="str">
        <f t="shared" si="3"/>
        <v>NO</v>
      </c>
      <c r="U47" s="25" t="str">
        <f t="shared" si="3"/>
        <v>NO</v>
      </c>
      <c r="V47" s="25" t="str">
        <f t="shared" si="3"/>
        <v>NO</v>
      </c>
      <c r="W47" s="25" t="str">
        <f t="shared" si="3"/>
        <v>NO</v>
      </c>
      <c r="X47" s="25" t="str">
        <f t="shared" si="3"/>
        <v>NO</v>
      </c>
      <c r="Y47" s="25" t="str">
        <f t="shared" si="3"/>
        <v>NO</v>
      </c>
      <c r="Z47" s="25" t="str">
        <f t="shared" si="3"/>
        <v>NO</v>
      </c>
    </row>
    <row r="48" spans="1:26" s="8" customFormat="1" ht="74.25" customHeight="1">
      <c r="A48" s="81"/>
      <c r="B48" s="81"/>
      <c r="C48" s="81"/>
      <c r="D48" s="32" t="s">
        <v>55</v>
      </c>
      <c r="E48" s="61" t="s">
        <v>27</v>
      </c>
      <c r="F48" s="3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34" customFormat="1" ht="86.25" customHeight="1">
      <c r="A49" s="81"/>
      <c r="B49" s="81"/>
      <c r="C49" s="81"/>
      <c r="D49" s="32" t="s">
        <v>56</v>
      </c>
      <c r="E49" s="62"/>
      <c r="F49" s="3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8" customFormat="1" ht="48" customHeight="1">
      <c r="A50" s="72">
        <v>2</v>
      </c>
      <c r="B50" s="75" t="s">
        <v>102</v>
      </c>
      <c r="C50" s="76">
        <v>2</v>
      </c>
      <c r="D50" s="35" t="s">
        <v>29</v>
      </c>
      <c r="E50" s="23" t="s">
        <v>10</v>
      </c>
      <c r="F50" s="33"/>
      <c r="G50" s="36" t="str">
        <f>IF(AND(G51="SI",G52&lt;&gt;"NO"),"SI","NO")</f>
        <v>NO</v>
      </c>
      <c r="H50" s="36" t="str">
        <f aca="true" t="shared" si="4" ref="H50:Z50">IF(AND(H51="SI",H52&lt;&gt;"NO"),"SI","NO")</f>
        <v>NO</v>
      </c>
      <c r="I50" s="36" t="str">
        <f t="shared" si="4"/>
        <v>NO</v>
      </c>
      <c r="J50" s="36" t="str">
        <f t="shared" si="4"/>
        <v>NO</v>
      </c>
      <c r="K50" s="36" t="str">
        <f t="shared" si="4"/>
        <v>NO</v>
      </c>
      <c r="L50" s="36" t="str">
        <f t="shared" si="4"/>
        <v>NO</v>
      </c>
      <c r="M50" s="36" t="str">
        <f t="shared" si="4"/>
        <v>NO</v>
      </c>
      <c r="N50" s="36" t="str">
        <f t="shared" si="4"/>
        <v>NO</v>
      </c>
      <c r="O50" s="36" t="str">
        <f t="shared" si="4"/>
        <v>NO</v>
      </c>
      <c r="P50" s="36" t="str">
        <f t="shared" si="4"/>
        <v>NO</v>
      </c>
      <c r="Q50" s="36" t="str">
        <f t="shared" si="4"/>
        <v>NO</v>
      </c>
      <c r="R50" s="36" t="str">
        <f t="shared" si="4"/>
        <v>NO</v>
      </c>
      <c r="S50" s="36" t="str">
        <f t="shared" si="4"/>
        <v>NO</v>
      </c>
      <c r="T50" s="36" t="str">
        <f t="shared" si="4"/>
        <v>NO</v>
      </c>
      <c r="U50" s="36" t="str">
        <f t="shared" si="4"/>
        <v>NO</v>
      </c>
      <c r="V50" s="36" t="str">
        <f t="shared" si="4"/>
        <v>NO</v>
      </c>
      <c r="W50" s="36" t="str">
        <f t="shared" si="4"/>
        <v>NO</v>
      </c>
      <c r="X50" s="36" t="str">
        <f t="shared" si="4"/>
        <v>NO</v>
      </c>
      <c r="Y50" s="36" t="str">
        <f t="shared" si="4"/>
        <v>NO</v>
      </c>
      <c r="Z50" s="36" t="str">
        <f t="shared" si="4"/>
        <v>NO</v>
      </c>
    </row>
    <row r="51" spans="1:26" s="8" customFormat="1" ht="29.25" customHeight="1">
      <c r="A51" s="73"/>
      <c r="B51" s="73"/>
      <c r="C51" s="77"/>
      <c r="D51" s="32" t="s">
        <v>6</v>
      </c>
      <c r="E51" s="23"/>
      <c r="F51" s="3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8" customFormat="1" ht="70.5" customHeight="1">
      <c r="A52" s="74"/>
      <c r="B52" s="74"/>
      <c r="C52" s="77"/>
      <c r="D52" s="32" t="s">
        <v>63</v>
      </c>
      <c r="E52" s="23"/>
      <c r="F52" s="3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8" customFormat="1" ht="64.5" customHeight="1">
      <c r="A53" s="78">
        <v>3</v>
      </c>
      <c r="B53" s="80" t="s">
        <v>101</v>
      </c>
      <c r="C53" s="37" t="s">
        <v>36</v>
      </c>
      <c r="D53" s="35" t="s">
        <v>50</v>
      </c>
      <c r="E53" s="23" t="s">
        <v>11</v>
      </c>
      <c r="F53" s="3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8" customFormat="1" ht="64.5" customHeight="1">
      <c r="A54" s="79"/>
      <c r="B54" s="81"/>
      <c r="C54" s="37" t="s">
        <v>37</v>
      </c>
      <c r="D54" s="35" t="s">
        <v>9</v>
      </c>
      <c r="E54" s="27" t="s">
        <v>12</v>
      </c>
      <c r="F54" s="3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8" customFormat="1" ht="65.25" customHeight="1">
      <c r="A55" s="67">
        <v>4</v>
      </c>
      <c r="B55" s="68" t="s">
        <v>91</v>
      </c>
      <c r="C55" s="69">
        <v>4</v>
      </c>
      <c r="D55" s="35" t="s">
        <v>8</v>
      </c>
      <c r="E55" s="23" t="s">
        <v>13</v>
      </c>
      <c r="F55" s="33"/>
      <c r="G55" s="36" t="str">
        <f>IF(AND(G56="SI",G57="SI",G58="SI"),"SI","NO")</f>
        <v>NO</v>
      </c>
      <c r="H55" s="36" t="str">
        <f aca="true" t="shared" si="5" ref="H55:Z55">IF(AND(H56="SI",H57="SI",H58="SI"),"SI","NO")</f>
        <v>NO</v>
      </c>
      <c r="I55" s="36" t="str">
        <f t="shared" si="5"/>
        <v>NO</v>
      </c>
      <c r="J55" s="36" t="str">
        <f t="shared" si="5"/>
        <v>NO</v>
      </c>
      <c r="K55" s="36" t="str">
        <f t="shared" si="5"/>
        <v>NO</v>
      </c>
      <c r="L55" s="36" t="str">
        <f t="shared" si="5"/>
        <v>NO</v>
      </c>
      <c r="M55" s="36" t="str">
        <f t="shared" si="5"/>
        <v>NO</v>
      </c>
      <c r="N55" s="36" t="str">
        <f t="shared" si="5"/>
        <v>NO</v>
      </c>
      <c r="O55" s="36" t="str">
        <f t="shared" si="5"/>
        <v>NO</v>
      </c>
      <c r="P55" s="36" t="str">
        <f t="shared" si="5"/>
        <v>NO</v>
      </c>
      <c r="Q55" s="36" t="str">
        <f t="shared" si="5"/>
        <v>NO</v>
      </c>
      <c r="R55" s="36" t="str">
        <f t="shared" si="5"/>
        <v>NO</v>
      </c>
      <c r="S55" s="36" t="str">
        <f t="shared" si="5"/>
        <v>NO</v>
      </c>
      <c r="T55" s="36" t="str">
        <f t="shared" si="5"/>
        <v>NO</v>
      </c>
      <c r="U55" s="36" t="str">
        <f t="shared" si="5"/>
        <v>NO</v>
      </c>
      <c r="V55" s="36" t="str">
        <f t="shared" si="5"/>
        <v>NO</v>
      </c>
      <c r="W55" s="36" t="str">
        <f t="shared" si="5"/>
        <v>NO</v>
      </c>
      <c r="X55" s="36" t="str">
        <f t="shared" si="5"/>
        <v>NO</v>
      </c>
      <c r="Y55" s="36" t="str">
        <f t="shared" si="5"/>
        <v>NO</v>
      </c>
      <c r="Z55" s="36" t="str">
        <f t="shared" si="5"/>
        <v>NO</v>
      </c>
    </row>
    <row r="56" spans="1:26" s="8" customFormat="1" ht="40.5" customHeight="1">
      <c r="A56" s="67"/>
      <c r="B56" s="68"/>
      <c r="C56" s="69"/>
      <c r="D56" s="38" t="s">
        <v>103</v>
      </c>
      <c r="E56" s="23"/>
      <c r="F56" s="3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8" customFormat="1" ht="60" customHeight="1">
      <c r="A57" s="67"/>
      <c r="B57" s="68"/>
      <c r="C57" s="69"/>
      <c r="D57" s="38" t="s">
        <v>104</v>
      </c>
      <c r="E57" s="23"/>
      <c r="F57" s="3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8" customFormat="1" ht="51" customHeight="1">
      <c r="A58" s="67"/>
      <c r="B58" s="68"/>
      <c r="C58" s="69"/>
      <c r="D58" s="38" t="s">
        <v>51</v>
      </c>
      <c r="E58" s="23"/>
      <c r="F58" s="3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8" customFormat="1" ht="102.75" customHeight="1">
      <c r="A59" s="70">
        <v>5</v>
      </c>
      <c r="B59" s="70" t="s">
        <v>92</v>
      </c>
      <c r="C59" s="39" t="s">
        <v>49</v>
      </c>
      <c r="D59" s="35" t="s">
        <v>52</v>
      </c>
      <c r="E59" s="23" t="s">
        <v>15</v>
      </c>
      <c r="F59" s="3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8" customFormat="1" ht="57" customHeight="1">
      <c r="A60" s="71"/>
      <c r="B60" s="70"/>
      <c r="C60" s="70" t="s">
        <v>74</v>
      </c>
      <c r="D60" s="35" t="s">
        <v>53</v>
      </c>
      <c r="E60" s="63" t="s">
        <v>14</v>
      </c>
      <c r="F60" s="33"/>
      <c r="G60" s="36" t="str">
        <f>IF(AND(G61="N.P.",G62="N.P.",G63="N.P."),"N.P.",IF(AND(G61="SI",G62="SI",G63="SI"),"SI","NO"))</f>
        <v>NO</v>
      </c>
      <c r="H60" s="36" t="str">
        <f aca="true" t="shared" si="6" ref="H60:Z60">IF(AND(H61="N.P.",H62="N.P.",H63="N.P."),"N.P.",IF(AND(H61="SI",H62="SI",H63="SI"),"SI","NO"))</f>
        <v>NO</v>
      </c>
      <c r="I60" s="36" t="str">
        <f t="shared" si="6"/>
        <v>NO</v>
      </c>
      <c r="J60" s="36" t="str">
        <f t="shared" si="6"/>
        <v>NO</v>
      </c>
      <c r="K60" s="36" t="str">
        <f t="shared" si="6"/>
        <v>NO</v>
      </c>
      <c r="L60" s="36" t="str">
        <f t="shared" si="6"/>
        <v>NO</v>
      </c>
      <c r="M60" s="36" t="str">
        <f t="shared" si="6"/>
        <v>NO</v>
      </c>
      <c r="N60" s="36" t="str">
        <f t="shared" si="6"/>
        <v>NO</v>
      </c>
      <c r="O60" s="36" t="str">
        <f t="shared" si="6"/>
        <v>NO</v>
      </c>
      <c r="P60" s="36" t="str">
        <f t="shared" si="6"/>
        <v>NO</v>
      </c>
      <c r="Q60" s="36" t="str">
        <f t="shared" si="6"/>
        <v>NO</v>
      </c>
      <c r="R60" s="36" t="str">
        <f t="shared" si="6"/>
        <v>NO</v>
      </c>
      <c r="S60" s="36" t="str">
        <f t="shared" si="6"/>
        <v>NO</v>
      </c>
      <c r="T60" s="36" t="str">
        <f t="shared" si="6"/>
        <v>NO</v>
      </c>
      <c r="U60" s="36" t="str">
        <f t="shared" si="6"/>
        <v>NO</v>
      </c>
      <c r="V60" s="36" t="str">
        <f t="shared" si="6"/>
        <v>NO</v>
      </c>
      <c r="W60" s="36" t="str">
        <f t="shared" si="6"/>
        <v>NO</v>
      </c>
      <c r="X60" s="36" t="str">
        <f t="shared" si="6"/>
        <v>NO</v>
      </c>
      <c r="Y60" s="36" t="str">
        <f t="shared" si="6"/>
        <v>NO</v>
      </c>
      <c r="Z60" s="36" t="str">
        <f t="shared" si="6"/>
        <v>NO</v>
      </c>
    </row>
    <row r="61" spans="1:26" s="8" customFormat="1" ht="69" customHeight="1">
      <c r="A61" s="71"/>
      <c r="B61" s="70"/>
      <c r="C61" s="70"/>
      <c r="D61" s="38" t="s">
        <v>72</v>
      </c>
      <c r="E61" s="62"/>
      <c r="F61" s="3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8" customFormat="1" ht="78" customHeight="1">
      <c r="A62" s="71"/>
      <c r="B62" s="70"/>
      <c r="C62" s="70"/>
      <c r="D62" s="38" t="s">
        <v>105</v>
      </c>
      <c r="E62" s="62"/>
      <c r="F62" s="3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8" customFormat="1" ht="87.75" customHeight="1">
      <c r="A63" s="71"/>
      <c r="B63" s="70"/>
      <c r="C63" s="70"/>
      <c r="D63" s="38" t="s">
        <v>73</v>
      </c>
      <c r="E63" s="62"/>
      <c r="F63" s="3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5" spans="2:26" ht="15.75">
      <c r="B65" s="52"/>
      <c r="C65" s="52"/>
      <c r="D65" s="48" t="s">
        <v>70</v>
      </c>
      <c r="G65" s="40" t="str">
        <f>IF(ISBLANK(G5),"-",G5)</f>
        <v>-</v>
      </c>
      <c r="H65" s="40" t="str">
        <f aca="true" t="shared" si="7" ref="H65:Z65">IF(ISBLANK(H5),"-",H5)</f>
        <v>-</v>
      </c>
      <c r="I65" s="40" t="str">
        <f t="shared" si="7"/>
        <v>-</v>
      </c>
      <c r="J65" s="40" t="str">
        <f t="shared" si="7"/>
        <v>-</v>
      </c>
      <c r="K65" s="40" t="str">
        <f t="shared" si="7"/>
        <v>-</v>
      </c>
      <c r="L65" s="40" t="str">
        <f t="shared" si="7"/>
        <v>-</v>
      </c>
      <c r="M65" s="40" t="str">
        <f t="shared" si="7"/>
        <v>-</v>
      </c>
      <c r="N65" s="40" t="str">
        <f t="shared" si="7"/>
        <v>-</v>
      </c>
      <c r="O65" s="40" t="str">
        <f t="shared" si="7"/>
        <v>-</v>
      </c>
      <c r="P65" s="40" t="str">
        <f t="shared" si="7"/>
        <v>-</v>
      </c>
      <c r="Q65" s="40" t="str">
        <f t="shared" si="7"/>
        <v>-</v>
      </c>
      <c r="R65" s="40" t="str">
        <f t="shared" si="7"/>
        <v>-</v>
      </c>
      <c r="S65" s="40" t="str">
        <f t="shared" si="7"/>
        <v>-</v>
      </c>
      <c r="T65" s="40" t="str">
        <f t="shared" si="7"/>
        <v>-</v>
      </c>
      <c r="U65" s="40" t="str">
        <f t="shared" si="7"/>
        <v>-</v>
      </c>
      <c r="V65" s="40" t="str">
        <f t="shared" si="7"/>
        <v>-</v>
      </c>
      <c r="W65" s="40" t="str">
        <f t="shared" si="7"/>
        <v>-</v>
      </c>
      <c r="X65" s="40" t="str">
        <f t="shared" si="7"/>
        <v>-</v>
      </c>
      <c r="Y65" s="40" t="str">
        <f t="shared" si="7"/>
        <v>-</v>
      </c>
      <c r="Z65" s="40" t="str">
        <f t="shared" si="7"/>
        <v>-</v>
      </c>
    </row>
    <row r="66" spans="2:26" ht="15.75">
      <c r="B66" s="53"/>
      <c r="C66" s="52"/>
      <c r="D66" s="48" t="s">
        <v>67</v>
      </c>
      <c r="E66" s="41"/>
      <c r="F66" s="41"/>
      <c r="G66" s="40">
        <f>IF(ISBLANK(G5),"",SUM(IF(G7="SI",1,0),IF(G21="SI",1,0),IF(G28="SI",1,0),IF(G38="SI",1,0),IF(G42="SI",1,0),IF(G45="SI",1,0),IF(G46="SI",1,0),IF(G47="SI",1,0),IF(G50="SI",1,0),IF(G53="SI",1,0),IF(G54="SI",1,0),IF(G55="SI",1,0),IF(G59="SI",1,0),IF(G60="SI",1,0)))</f>
      </c>
      <c r="H66" s="40">
        <f aca="true" t="shared" si="8" ref="H66:Z66">IF(ISBLANK(H5),"",SUM(IF(H7="SI",1,0),IF(H21="SI",1,0),IF(H28="SI",1,0),IF(H38="SI",1,0),IF(H42="SI",1,0),IF(H45="SI",1,0),IF(H46="SI",1,0),IF(H47="SI",1,0),IF(H50="SI",1,0),IF(H53="SI",1,0),IF(H54="SI",1,0),IF(H55="SI",1,0),IF(H59="SI",1,0),IF(H60="SI",1,0)))</f>
      </c>
      <c r="I66" s="40">
        <f t="shared" si="8"/>
      </c>
      <c r="J66" s="40">
        <f t="shared" si="8"/>
      </c>
      <c r="K66" s="40">
        <f t="shared" si="8"/>
      </c>
      <c r="L66" s="40">
        <f t="shared" si="8"/>
      </c>
      <c r="M66" s="40">
        <f t="shared" si="8"/>
      </c>
      <c r="N66" s="40">
        <f t="shared" si="8"/>
      </c>
      <c r="O66" s="40">
        <f t="shared" si="8"/>
      </c>
      <c r="P66" s="40">
        <f t="shared" si="8"/>
      </c>
      <c r="Q66" s="40">
        <f t="shared" si="8"/>
      </c>
      <c r="R66" s="40">
        <f t="shared" si="8"/>
      </c>
      <c r="S66" s="40">
        <f t="shared" si="8"/>
      </c>
      <c r="T66" s="40">
        <f t="shared" si="8"/>
      </c>
      <c r="U66" s="40">
        <f t="shared" si="8"/>
      </c>
      <c r="V66" s="40">
        <f t="shared" si="8"/>
      </c>
      <c r="W66" s="40">
        <f t="shared" si="8"/>
      </c>
      <c r="X66" s="40">
        <f t="shared" si="8"/>
      </c>
      <c r="Y66" s="40">
        <f t="shared" si="8"/>
      </c>
      <c r="Z66" s="40">
        <f t="shared" si="8"/>
      </c>
    </row>
    <row r="67" spans="2:26" ht="15.75">
      <c r="B67" s="53"/>
      <c r="C67" s="52"/>
      <c r="D67" s="48" t="s">
        <v>64</v>
      </c>
      <c r="E67" s="41"/>
      <c r="F67" s="41"/>
      <c r="G67" s="40">
        <f>IF(ISBLANK(G5),"",SUM(IF(G7="NO",1,0),IF(G21="NO",1,0),IF(G28="NO",1,0),IF(G38="NO",1,0),IF(G42="NO",1,0),IF(G45="NO",1,0),IF(G46="NO",1,0),IF(G47="NO",1,0),IF(G50="NO",1,0),IF(G53="NO",1,0),IF(G54="NO",1,0),IF(G55="NO",1,0),IF(G59="NO",1,0),IF(G60="NO",1,0)))</f>
      </c>
      <c r="H67" s="40">
        <f aca="true" t="shared" si="9" ref="H67:Z67">IF(ISBLANK(H5),"",SUM(IF(H7="NO",1,0),IF(H21="NO",1,0),IF(H28="NO",1,0),IF(H38="NO",1,0),IF(H42="NO",1,0),IF(H45="NO",1,0),IF(H46="NO",1,0),IF(H47="NO",1,0),IF(H50="NO",1,0),IF(H53="NO",1,0),IF(H54="NO",1,0),IF(H55="NO",1,0),IF(H59="NO",1,0),IF(H60="NO",1,0)))</f>
      </c>
      <c r="I67" s="40">
        <f t="shared" si="9"/>
      </c>
      <c r="J67" s="40">
        <f t="shared" si="9"/>
      </c>
      <c r="K67" s="40">
        <f t="shared" si="9"/>
      </c>
      <c r="L67" s="40">
        <f t="shared" si="9"/>
      </c>
      <c r="M67" s="40">
        <f t="shared" si="9"/>
      </c>
      <c r="N67" s="40">
        <f t="shared" si="9"/>
      </c>
      <c r="O67" s="40">
        <f t="shared" si="9"/>
      </c>
      <c r="P67" s="40">
        <f t="shared" si="9"/>
      </c>
      <c r="Q67" s="40">
        <f t="shared" si="9"/>
      </c>
      <c r="R67" s="40">
        <f t="shared" si="9"/>
      </c>
      <c r="S67" s="40">
        <f t="shared" si="9"/>
      </c>
      <c r="T67" s="40">
        <f t="shared" si="9"/>
      </c>
      <c r="U67" s="40">
        <f t="shared" si="9"/>
      </c>
      <c r="V67" s="40">
        <f t="shared" si="9"/>
      </c>
      <c r="W67" s="40">
        <f t="shared" si="9"/>
      </c>
      <c r="X67" s="40">
        <f t="shared" si="9"/>
      </c>
      <c r="Y67" s="40">
        <f t="shared" si="9"/>
      </c>
      <c r="Z67" s="40">
        <f t="shared" si="9"/>
      </c>
    </row>
    <row r="68" spans="2:26" ht="15.75">
      <c r="B68" s="53"/>
      <c r="C68" s="52"/>
      <c r="D68" s="48" t="s">
        <v>65</v>
      </c>
      <c r="E68" s="41"/>
      <c r="F68" s="41"/>
      <c r="G68" s="40">
        <f>IF(ISBLANK(G5),"",SUM(IF(G7="N.P.",1,0),IF(G21="N.P.",1,0),IF(G28="N.P.",1,0),IF(G38="N.P.",1,0),IF(G42="N.P.",1,0),IF(G45="N.P.",1,0),IF(G46="N.P.",1,0),IF(G47="N.P.",1,0),IF(G50="N.P.",1,0),IF(G53="N.P.",1,0),IF(G54="N.P.",1,0),IF(G55="N.P.",1,0),IF(G59="N.P.",1,0),IF(G60="N.P.",1,0)))</f>
      </c>
      <c r="H68" s="40">
        <f aca="true" t="shared" si="10" ref="H68:Z68">IF(ISBLANK(H5),"",SUM(IF(H7="N.P.",1,0),IF(H21="N.P.",1,0),IF(H28="N.P.",1,0),IF(H38="N.P.",1,0),IF(H42="N.P.",1,0),IF(H45="N.P.",1,0),IF(H46="N.P.",1,0),IF(H47="N.P.",1,0),IF(H50="N.P.",1,0),IF(H53="N.P.",1,0),IF(H54="N.P.",1,0),IF(H55="N.P.",1,0),IF(H59="N.P.",1,0),IF(H60="N.P.",1,0)))</f>
      </c>
      <c r="I68" s="40">
        <f t="shared" si="10"/>
      </c>
      <c r="J68" s="40">
        <f t="shared" si="10"/>
      </c>
      <c r="K68" s="40">
        <f t="shared" si="10"/>
      </c>
      <c r="L68" s="40">
        <f t="shared" si="10"/>
      </c>
      <c r="M68" s="40">
        <f t="shared" si="10"/>
      </c>
      <c r="N68" s="40">
        <f t="shared" si="10"/>
      </c>
      <c r="O68" s="40">
        <f t="shared" si="10"/>
      </c>
      <c r="P68" s="40">
        <f t="shared" si="10"/>
      </c>
      <c r="Q68" s="40">
        <f t="shared" si="10"/>
      </c>
      <c r="R68" s="40">
        <f t="shared" si="10"/>
      </c>
      <c r="S68" s="40">
        <f t="shared" si="10"/>
      </c>
      <c r="T68" s="40">
        <f t="shared" si="10"/>
      </c>
      <c r="U68" s="40">
        <f t="shared" si="10"/>
      </c>
      <c r="V68" s="40">
        <f t="shared" si="10"/>
      </c>
      <c r="W68" s="40">
        <f t="shared" si="10"/>
      </c>
      <c r="X68" s="40">
        <f t="shared" si="10"/>
      </c>
      <c r="Y68" s="40">
        <f t="shared" si="10"/>
      </c>
      <c r="Z68" s="40">
        <f t="shared" si="10"/>
      </c>
    </row>
    <row r="69" spans="2:4" ht="15.75">
      <c r="B69" s="53"/>
      <c r="C69" s="52"/>
      <c r="D69" s="49"/>
    </row>
    <row r="70" spans="2:4" ht="15.75">
      <c r="B70" s="64" t="s">
        <v>69</v>
      </c>
      <c r="C70" s="50">
        <f>COUNTA(5:5)-1</f>
        <v>0</v>
      </c>
      <c r="D70" s="48" t="s">
        <v>71</v>
      </c>
    </row>
    <row r="71" spans="2:4" ht="15" customHeight="1">
      <c r="B71" s="65"/>
      <c r="C71" s="50">
        <f>SUM(66:66)</f>
        <v>0</v>
      </c>
      <c r="D71" s="48" t="s">
        <v>67</v>
      </c>
    </row>
    <row r="72" spans="2:4" ht="15.75">
      <c r="B72" s="65"/>
      <c r="C72" s="50">
        <f>SUM(67:67)</f>
        <v>0</v>
      </c>
      <c r="D72" s="48" t="s">
        <v>64</v>
      </c>
    </row>
    <row r="73" spans="2:4" ht="15.75">
      <c r="B73" s="65"/>
      <c r="C73" s="50">
        <f>SUM(68:68)</f>
        <v>0</v>
      </c>
      <c r="D73" s="48" t="s">
        <v>65</v>
      </c>
    </row>
    <row r="74" spans="2:4" ht="19.5" customHeight="1">
      <c r="B74" s="66"/>
      <c r="C74" s="51" t="e">
        <f>C71/(C71+C72)</f>
        <v>#DIV/0!</v>
      </c>
      <c r="D74" s="54" t="s">
        <v>66</v>
      </c>
    </row>
  </sheetData>
  <sheetProtection password="D689" sheet="1" formatColumns="0" formatRows="0"/>
  <mergeCells count="37">
    <mergeCell ref="F8:F12"/>
    <mergeCell ref="A1:D1"/>
    <mergeCell ref="B2:D2"/>
    <mergeCell ref="B3:D3"/>
    <mergeCell ref="B4:D4"/>
    <mergeCell ref="B5:D5"/>
    <mergeCell ref="A7:A20"/>
    <mergeCell ref="B7:B20"/>
    <mergeCell ref="C7:C20"/>
    <mergeCell ref="E32:E37"/>
    <mergeCell ref="F32:F37"/>
    <mergeCell ref="F13:F17"/>
    <mergeCell ref="A21:A41"/>
    <mergeCell ref="B21:B41"/>
    <mergeCell ref="C21:C41"/>
    <mergeCell ref="E29:E31"/>
    <mergeCell ref="F29:F31"/>
    <mergeCell ref="B50:B52"/>
    <mergeCell ref="C50:C52"/>
    <mergeCell ref="A53:A54"/>
    <mergeCell ref="B53:B54"/>
    <mergeCell ref="A42:A45"/>
    <mergeCell ref="B42:B45"/>
    <mergeCell ref="C42:C44"/>
    <mergeCell ref="A47:A49"/>
    <mergeCell ref="B47:B49"/>
    <mergeCell ref="C47:C49"/>
    <mergeCell ref="E48:E49"/>
    <mergeCell ref="E60:E63"/>
    <mergeCell ref="B70:B74"/>
    <mergeCell ref="A55:A58"/>
    <mergeCell ref="B55:B58"/>
    <mergeCell ref="C55:C58"/>
    <mergeCell ref="A59:A63"/>
    <mergeCell ref="B59:B63"/>
    <mergeCell ref="C60:C63"/>
    <mergeCell ref="A50:A52"/>
  </mergeCells>
  <dataValidations count="29">
    <dataValidation type="list" allowBlank="1" showInputMessage="1" showErrorMessage="1" sqref="G51:Z51 G48:Z49 G56:Z58 G53:Z53">
      <formula1>"SI, NO"</formula1>
    </dataValidation>
    <dataValidation allowBlank="1" showInputMessage="1" showErrorMessage="1" prompt="Il sottoindicatore è raggiunto in assenza di NO" sqref="G38:Z38"/>
    <dataValidation type="list" showInputMessage="1" showErrorMessage="1" sqref="G39:Z39">
      <formula1>"SI, NO"</formula1>
    </dataValidation>
    <dataValidation type="list" showInputMessage="1" showErrorMessage="1" prompt="Si applica in presenza della pianificazione definitiva" sqref="G32:Z37">
      <formula1>"SI, NO, N.P."</formula1>
    </dataValidation>
    <dataValidation type="list" showInputMessage="1" showErrorMessage="1" sqref="G45:Z45 G40:Z40">
      <formula1>"SI, NO, N.P."</formula1>
    </dataValidation>
    <dataValidation allowBlank="1" showInputMessage="1" showErrorMessage="1" prompt="Per le ADI sul diario va riportata oltre alla data, ora di accesso e firma, anche l'ora di fine accesso." sqref="D39"/>
    <dataValidation allowBlank="1" showInputMessage="1" showErrorMessage="1" prompt="La pianificazione come ulteriore declinazione del progetto  in casi &quot;semplici&quot; o di breve durata potrebbe apparire sovrapponibile al progetto" sqref="D32:D37"/>
    <dataValidation allowBlank="1" showInputMessage="1" showErrorMessage="1" prompt="Nella pianificazione provvisoria dovranno essere presenti i seguenti elementi:&#10;- interventi e modalità di attuazione della pianificazione&#10;- individuazione degli operatori coinvolti nella pianificazione" sqref="D29:D31"/>
    <dataValidation type="list" allowBlank="1" showInputMessage="1" showErrorMessage="1" sqref="G59:Z59 G54:Z54 G52:Z52 G61:Z63">
      <formula1>"SI, NO, N.P."</formula1>
    </dataValidation>
    <dataValidation allowBlank="1" showInputMessage="1" showErrorMessage="1" prompt="La valutazione deve essere registrata nella documentazione socio sanitaria con l'individuazione degli eventuali strumenti/scale scelti" sqref="D53"/>
    <dataValidation allowBlank="1" showInputMessage="1" showErrorMessage="1" prompt="Somministrazione di una scala almeno al momento della presa in carico ed a ogni cambiamento delle condizioni cliniche documentate sul diario" sqref="D50"/>
    <dataValidation allowBlank="1" showInputMessage="1" showErrorMessage="1" prompt="L'indicatore si applica agli utenti valutati a rischio di sviluppare ulcere da pressione o con lesioni in atto" sqref="D54"/>
    <dataValidation allowBlank="1" showInputMessage="1" showErrorMessage="1" prompt="Sul diario va riportata oltre alla data, ora di accesso e firma, anche l'ora di fine accesso" sqref="D55"/>
    <dataValidation allowBlank="1" showInputMessage="1" showErrorMessage="1" prompt="L'indicatore è applicabile ai trattamenti domiciliari che prevedono l'erogazione di prestazioni riabilitative" sqref="D60:D63"/>
    <dataValidation allowBlank="1" showInputMessage="1" showErrorMessage="1" prompt="L'indicatore è applicabile unicamente per utenti che usufruiscono di interventi riabilitativi e va verificata la coerenza del pri con il PRI. In assenza del PRI/pri presso il domicilio dell'utente, la documentazione deve essere prodotto entro 48 ore." sqref="D59"/>
    <dataValidation allowBlank="1" showInputMessage="1" showErrorMessage="1" prompt="L'indicatore si intende raggiunto in presenza di una delle due opzioni." sqref="G47:Z47"/>
    <dataValidation allowBlank="1" showInputMessage="1" showErrorMessage="1" prompt="L'attestazione dell'avvenuta consegnata se non rinvenibile a domicilio può essere  richiesta in copia all'Ente erogatore." sqref="D47:D49"/>
    <dataValidation allowBlank="1" showInputMessage="1" showErrorMessage="1" prompt="Il sottoindicatore non è applicabile per ADI ordinaria" sqref="D23:D27"/>
    <dataValidation allowBlank="1" showInputMessage="1" showErrorMessage="1" prompt="Registrazione: deve essere tracciata la somministrazione di ogni farmaco" sqref="D41"/>
    <dataValidation allowBlank="1" showInputMessage="1" showErrorMessage="1" prompt="Per analogia a quanto specificato per l'indicatore 1 e l'indicatore 2 relativamente alla progettazione, l'indicatore non è applicabile all'ADI ordinaria" sqref="D42:D44 G42:Z42"/>
    <dataValidation type="list" showInputMessage="1" showErrorMessage="1" prompt="L'indicatore è valorizzato &quot;Non Pertinente&quot; in caso di indisponibilità del flusso" sqref="G46:Z46">
      <formula1>"SI, NO, N.P."</formula1>
    </dataValidation>
    <dataValidation allowBlank="1" showInputMessage="1" showErrorMessage="1" prompt="Per ADI ordinaria l'indicatore non è applicabile in quanto la valutazione/rivalutazione è in capo alle ASL." sqref="D7:D20 G18:Z18 G7:Z8 G13:Z13"/>
    <dataValidation type="list" allowBlank="1" showInputMessage="1" showErrorMessage="1" prompt="Per ADI ordinaria l'indicatore non è applicabile in quanto la valutazione/rivalutazione è in capo alle ASL." sqref="G19:Z20 G9:Z12 G14:Z17">
      <formula1>"N.P."</formula1>
    </dataValidation>
    <dataValidation type="list" allowBlank="1" showInputMessage="1" showErrorMessage="1" prompt="Il sottoindicatore non è applicabile per ADI ordinaria" sqref="G22:Z27">
      <formula1>"N.P."</formula1>
    </dataValidation>
    <dataValidation showInputMessage="1" showErrorMessage="1" prompt="Il sottoindicatore può essere N.P. in caso di verifica effettuata prima dei 30 gg dalla presa in carico" sqref="G21:Z21"/>
    <dataValidation type="list" allowBlank="1" showInputMessage="1" showErrorMessage="1" prompt="Per analogia a quanto specificato per l'indicatore 1 e l'indicatore 2 relativamente alla progettazione, l'indicatore non è applicabile all'ADI ordinaria" sqref="G43:Z44">
      <formula1>"N.P."</formula1>
    </dataValidation>
    <dataValidation type="list" showInputMessage="1" showErrorMessage="1" prompt="Il sottoindicatore è raggiunto in presenza di tutti SI per la pianificazione provvisoria o per la pianificazione definitiva." sqref="G28:Z28">
      <formula1>"SI, NO, N.P."</formula1>
    </dataValidation>
    <dataValidation type="list" showInputMessage="1" showErrorMessage="1" prompt="Si applica in presenza della pianificazione provvisoria" sqref="G29:Z31">
      <formula1>"SI, NO, N.P."</formula1>
    </dataValidation>
    <dataValidation showInputMessage="1" showErrorMessage="1" prompt="Non applicabile all'ADI" sqref="G41:Z41"/>
  </dataValidations>
  <printOptions headings="1"/>
  <pageMargins left="0.7480314960629921" right="0.7480314960629921" top="0.984251968503937" bottom="0.984251968503937" header="0.5118110236220472" footer="0.5118110236220472"/>
  <pageSetup fitToHeight="4" fitToWidth="9" horizontalDpi="600" verticalDpi="600" orientation="landscape" paperSize="9" scale="71" r:id="rId2"/>
  <rowBreaks count="2" manualBreakCount="2">
    <brk id="41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Lopez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NuMP</dc:creator>
  <cp:keywords/>
  <dc:description/>
  <cp:lastModifiedBy>castagnae</cp:lastModifiedBy>
  <cp:lastPrinted>2014-12-17T15:56:20Z</cp:lastPrinted>
  <dcterms:created xsi:type="dcterms:W3CDTF">2012-09-11T13:39:57Z</dcterms:created>
  <dcterms:modified xsi:type="dcterms:W3CDTF">2017-05-22T09:51:36Z</dcterms:modified>
  <cp:category/>
  <cp:version/>
  <cp:contentType/>
  <cp:contentStatus/>
</cp:coreProperties>
</file>