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sergio.rocca\Documents\AGENZIA_CONTROLLO\UDO_E_MISURE\MISURE_SOCIOSANITARIE\VERBALI_PER_VIGILANZA_E_CONTROLLO\VERBALI_RIVISTI_NOV-2018\"/>
    </mc:Choice>
  </mc:AlternateContent>
  <xr:revisionPtr revIDLastSave="0" documentId="10_ncr:100000_{6D7791A9-475F-4AFD-9558-3AF102955B16}" xr6:coauthVersionLast="31" xr6:coauthVersionMax="31" xr10:uidLastSave="{00000000-0000-0000-0000-000000000000}"/>
  <bookViews>
    <workbookView xWindow="0" yWindow="0" windowWidth="28800" windowHeight="11625" xr2:uid="{00000000-000D-0000-FFFF-FFFF00000000}"/>
  </bookViews>
  <sheets>
    <sheet name="VERBALE_MISURA_RESID_ASSISTITA" sheetId="1" r:id="rId1"/>
    <sheet name="MENU" sheetId="2" r:id="rId2"/>
  </sheets>
  <definedNames>
    <definedName name="_xlnm.Print_Area" localSheetId="0">VERBALE_MISURA_RESID_ASSISTITA!$A$1:$T$192</definedName>
    <definedName name="CONSEGNA_VERBALE">MENU!$C$22:$C$23</definedName>
    <definedName name="ESITO">MENU!$C$16:$C$18</definedName>
    <definedName name="FIGURA_PROFESSIONALE">Tabella1[FIGURA PROFESSIONALE]</definedName>
    <definedName name="OPZIONI_0">MENU!$A$3:$A$4</definedName>
    <definedName name="OPZIONI_1">MENU!$A$3:$A$5</definedName>
    <definedName name="QUALIFICA_OPERATORE">Tabella14[[QUALIFICA OPERATORI ]]</definedName>
    <definedName name="REPERIBILITA">MENU!$C$2:$C$5</definedName>
    <definedName name="REQUISITI_GENERALI">MENU!$E$2:$E$3</definedName>
    <definedName name="TIPO_DOCUMENTO">MENU!$C$9:$C$13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8" i="1" l="1"/>
  <c r="Q157" i="1"/>
  <c r="Q156" i="1"/>
  <c r="Q155" i="1"/>
  <c r="Q154" i="1"/>
  <c r="Q153" i="1"/>
  <c r="Q152" i="1"/>
  <c r="Q151" i="1"/>
  <c r="Q150" i="1"/>
  <c r="Q149" i="1"/>
  <c r="O114" i="1" l="1"/>
  <c r="K116" i="1"/>
  <c r="I82" i="1" l="1"/>
  <c r="S158" i="1" l="1"/>
  <c r="S157" i="1"/>
  <c r="S156" i="1"/>
  <c r="S155" i="1"/>
  <c r="S154" i="1"/>
  <c r="S153" i="1"/>
  <c r="S152" i="1"/>
  <c r="S151" i="1"/>
  <c r="S150" i="1"/>
  <c r="C114" i="1" l="1"/>
  <c r="L185" i="1" l="1"/>
  <c r="A187" i="1"/>
  <c r="A186" i="1"/>
  <c r="A185" i="1"/>
  <c r="S159" i="1"/>
  <c r="H114" i="1"/>
  <c r="T114" i="1" s="1"/>
  <c r="S149" i="1" l="1"/>
  <c r="S160" i="1" s="1"/>
  <c r="S161" i="1" s="1"/>
  <c r="I132" i="1" l="1"/>
  <c r="D116" i="1"/>
  <c r="T116" i="1" s="1"/>
  <c r="T106" i="1"/>
</calcChain>
</file>

<file path=xl/sharedStrings.xml><?xml version="1.0" encoding="utf-8"?>
<sst xmlns="http://schemas.openxmlformats.org/spreadsheetml/2006/main" count="239" uniqueCount="220">
  <si>
    <t>PRESSO L'UNITÀ D'OFFERTA (TIPOLOGIA E DENOMINAZIONE)</t>
  </si>
  <si>
    <t>INDIRIZZO</t>
  </si>
  <si>
    <t>CODICE STRUTTURA/CUDES</t>
  </si>
  <si>
    <t>DENOMINAZIONE GESTORE</t>
  </si>
  <si>
    <t>CODICE FISCALE GESTORE</t>
  </si>
  <si>
    <t>COGNOME LEGALE RAPPRESENTANTE</t>
  </si>
  <si>
    <t>NOME LEGALE RAPPRESENTANTE</t>
  </si>
  <si>
    <t>EQUIPE VIGILANZA</t>
  </si>
  <si>
    <t>COGNOME RESPONSABILE ISTRUTTORIA</t>
  </si>
  <si>
    <t>NOME RESPONSABILE ISTRUTTORIA</t>
  </si>
  <si>
    <t>QUALIFICA RESPONSABILE ISTRUTTORIA</t>
  </si>
  <si>
    <t>U.O. APPARTENENZA RESPONSABILE ISTRUTTORIA</t>
  </si>
  <si>
    <t>COGNOME II OPERATORE</t>
  </si>
  <si>
    <t>NOME II OPERATORE</t>
  </si>
  <si>
    <t>QUALIFICA  II OPERATORE</t>
  </si>
  <si>
    <t>U.O. APPARTENENZA  II OPERATORE</t>
  </si>
  <si>
    <t>COGNOME III OPERATORE</t>
  </si>
  <si>
    <t>NOME III OPERATORE</t>
  </si>
  <si>
    <t>QUALIFICA  III OPERATORE</t>
  </si>
  <si>
    <t>U.O. APPARTENENZA  III OPERATORE</t>
  </si>
  <si>
    <t>REFERENTE UNITA' D'OFFERTA</t>
  </si>
  <si>
    <t>COGNOME REFERENTE UDO</t>
  </si>
  <si>
    <t>NOME REFERENTE UDO</t>
  </si>
  <si>
    <t>QUALIFICA REFERENTE UDO</t>
  </si>
  <si>
    <t>RUOLO REFERENTE NELL'UDO</t>
  </si>
  <si>
    <t>IL REFERENTE UDO E' UNA PERSONA NOTA ALL'EQUIPE</t>
  </si>
  <si>
    <t>SI</t>
  </si>
  <si>
    <t>IN CASO CONTRARIO, ESTREMI DI DOCUMENTO DI RICONOSCIMENTO</t>
  </si>
  <si>
    <t>TIPOLOGIA DOCUMENTO</t>
  </si>
  <si>
    <t>ENTE DI RILASCIO</t>
  </si>
  <si>
    <t>DATA RILASCIO</t>
  </si>
  <si>
    <t>NO</t>
  </si>
  <si>
    <t>IL CONTRATTO PER L'EROGAZIONE DELLA MISURA E' STATO SOTTOSCRITTO TRA L'ATS ED IL SOGGETTO GESTORE IN DATA</t>
  </si>
  <si>
    <t>REQUISITI ORGANIZZATIVI E GESTIONALI EX DGR 7769/2018 E S.M.I.</t>
  </si>
  <si>
    <t>OPZIONI</t>
  </si>
  <si>
    <t>NOTE SU CONTENUTI CARTA DEI SERVIZI</t>
  </si>
  <si>
    <t>CARTA DEI SERVIZI</t>
  </si>
  <si>
    <t>FASAS</t>
  </si>
  <si>
    <t>NOTE SU FASAS</t>
  </si>
  <si>
    <t>STANDARD ASSISTENZIALE</t>
  </si>
  <si>
    <t>IL FASAS SEMPLIFICATO CONTIENE COPIA DEL P.I.?</t>
  </si>
  <si>
    <t>IL FASAS SEMPLIFICATO CONTIENE IL DIARIO DEGLI INTERVENTI?</t>
  </si>
  <si>
    <t>IL FASAS SEMPLIFICATO CONTIENE EVENTUALE DOCUMENTAZIONE SANITARIA?</t>
  </si>
  <si>
    <t>E' PRESENTE L'ELENCO NOMINATIVO DEL PERSONALE IMPEGNATO NELL'EROGAZIONE DELLA MISURA?</t>
  </si>
  <si>
    <t>PER TUTTO IL PERSONALE COINVOLTO NELL'EROGAZIONE DELLA MISURA E' INDICATO:</t>
  </si>
  <si>
    <t>TITOLO DI STUDIO</t>
  </si>
  <si>
    <t>QUALIFICA PROFESSIONALE</t>
  </si>
  <si>
    <t>FUNZIONE ORGANIZZATIVA</t>
  </si>
  <si>
    <t>MONTE ORE SETTIMANALI</t>
  </si>
  <si>
    <t>TIPO RAPPORTO DI LAVORO</t>
  </si>
  <si>
    <t>REGISTRAZIONE PRESENZE DEL PERSONALE IN MANIERA SPECIFICA PER LA MISURA, TALE DA CONSENTIRE DI MISURARE LO SPECIFICO STANDARD</t>
  </si>
  <si>
    <t>NELL'EROGAZIONE DELLA MISURA E' GARANTITA LA PRESENZA DELLE SEGUENTI FIGURE PROFESSIONALI OBBLIGATORIE:</t>
  </si>
  <si>
    <t>INFERMIERE</t>
  </si>
  <si>
    <t>ASA/OSS</t>
  </si>
  <si>
    <t>EDUCATORE</t>
  </si>
  <si>
    <t>ANIMATORE</t>
  </si>
  <si>
    <t>ASSISTENTE SOCIALE</t>
  </si>
  <si>
    <t>LAUREATO IN SCIENZE MOTORIE</t>
  </si>
  <si>
    <t>TERAPISTA DELLA RIABILITAZIONE</t>
  </si>
  <si>
    <t>PSICOLOGO</t>
  </si>
  <si>
    <t>ULTERIORI FIGURE PROFESSIONALI COINVOLTE NELL'EROGAZIONE DELLA MISURA</t>
  </si>
  <si>
    <t>MUSICOTERAPISTA</t>
  </si>
  <si>
    <t>ARTETERAPEUTA</t>
  </si>
  <si>
    <t>DANZATERAPEUTA</t>
  </si>
  <si>
    <t>COPERTURA H 24</t>
  </si>
  <si>
    <t>MODALITA' PER GARANTIRE COPERTURA ASSISTENZIALE H 24</t>
  </si>
  <si>
    <t>PRESENZA DI ALMENO 1 OPERATORE H 24</t>
  </si>
  <si>
    <t>REPERIBILITA' DI ALMENO UN OPERATORE NELLE ORE DI ASSENZA DEL PERSONALE</t>
  </si>
  <si>
    <t>PRESENZA DI ALMENO 1 OPERATORE H 24 + REPERIBILITA' DI ALMENO UN ALTRO OPERATORE</t>
  </si>
  <si>
    <t>NOTE SU STANDARD ASSISTENZIALE</t>
  </si>
  <si>
    <t>CARE MANAGER</t>
  </si>
  <si>
    <t>NOTE SU CARE MANAGER</t>
  </si>
  <si>
    <t>ELENCO OPERATORI PER CUI SONO VERIFICATI TITOLI DI STUDIO E ISCRIZIONE AD EVENTUALE ALBO PROFESSIONALE</t>
  </si>
  <si>
    <t>COGNOME OPERATORE</t>
  </si>
  <si>
    <t>NOME OPERATORE</t>
  </si>
  <si>
    <t>QUALIFICA</t>
  </si>
  <si>
    <t>ISCRIZIONE ALBO</t>
  </si>
  <si>
    <t>FIGURA PROFESSIONALE</t>
  </si>
  <si>
    <t>ASSISTENTE AMMINISTRATIVO</t>
  </si>
  <si>
    <t>ASSISTENTE SANITARIO</t>
  </si>
  <si>
    <t xml:space="preserve">COADIUTORE AMMINISTRATIVO </t>
  </si>
  <si>
    <t>COLLABORATORE AMMINISTRATIVO PROFESSIONALE</t>
  </si>
  <si>
    <t>COLLABORATORE TECNICO PROFESSIONALE</t>
  </si>
  <si>
    <t>COORDINATORE INFERMIERISTICO</t>
  </si>
  <si>
    <t>DIRIGENTE AMMINISTRATIVO</t>
  </si>
  <si>
    <t>DIRIGENTE BIOLOGO</t>
  </si>
  <si>
    <t>DIRIGENTE FARMACISTA</t>
  </si>
  <si>
    <t>DIRIGENTE MEDICO</t>
  </si>
  <si>
    <t>DIRIGENTE PSICOLOGO</t>
  </si>
  <si>
    <t>DIRIGENTE TECNICO</t>
  </si>
  <si>
    <t>EDUCATORE PROFESSIONALE</t>
  </si>
  <si>
    <t>FISIOTERAPISTA</t>
  </si>
  <si>
    <t>INGEGNERE</t>
  </si>
  <si>
    <t>OPERATORE TECNICO</t>
  </si>
  <si>
    <t>TECNICO DELLA PREVENZIONE</t>
  </si>
  <si>
    <t>LA DOCUMENTAZIONE DEL FASAS E' COMPILATA, CONSERVATA E ARCHIVIATA AI SENSI DI LEGGE?</t>
  </si>
  <si>
    <t>NOTE SU OPERATORI</t>
  </si>
  <si>
    <t>DATA INIZIO PERIODO RILEVAZIONE</t>
  </si>
  <si>
    <t>SPECIFICA ALTRE FIGURE PROFESSIONALI</t>
  </si>
  <si>
    <t>CONTROLLO APPROPRIATEZZA</t>
  </si>
  <si>
    <t>Presenza del FASAS “semplificato” (composto almeno da: P.I., PAI, diario degli interventi eventuale documentazione sanitaria) compilato, conservato ed archiviato secondo le norme di legge</t>
  </si>
  <si>
    <t>PAI redatto in conformità del PI predisposto sulla base della valutazione multidimensionale</t>
  </si>
  <si>
    <t>Segnalazione da parte del Gestore alla ASST della eventuale necessità di rivalutare il P.I. in ordine al verificarsi di variazioni significative delle condizioni  della persona che possono pregiudicare il mantenimento del beneficio della misura</t>
  </si>
  <si>
    <t>Evidenza della condivisione del PAI con utente e/o familiari e/o aventi titolo</t>
  </si>
  <si>
    <t>Tracciabilità delle prestazioni erogate dalle idonee figure professionali e previste nel PAI</t>
  </si>
  <si>
    <t>Coerenza tra i dati rendicontati nel flusso informativo e la documentazione presente nel FASAS</t>
  </si>
  <si>
    <t>INDICATORI DI CONTROLLO</t>
  </si>
  <si>
    <t>ELENCO FASAS VERIFICATI:</t>
  </si>
  <si>
    <t>NUM</t>
  </si>
  <si>
    <t>COGNOME UTENTE</t>
  </si>
  <si>
    <t>NOME UTENTE</t>
  </si>
  <si>
    <t>IND. 1</t>
  </si>
  <si>
    <t>IND. 2</t>
  </si>
  <si>
    <t>IND. 3</t>
  </si>
  <si>
    <t>IND. 4</t>
  </si>
  <si>
    <t>IND. 5</t>
  </si>
  <si>
    <t>IND. 6</t>
  </si>
  <si>
    <t>IND. 7</t>
  </si>
  <si>
    <t>IND. 8</t>
  </si>
  <si>
    <t>IND. 9</t>
  </si>
  <si>
    <t>TOT. INDICATORI UTENTE</t>
  </si>
  <si>
    <t>CODICE FISCALE UTENTE</t>
  </si>
  <si>
    <t>POSTI CONTRATTUALIZZATI PER LA MISURA</t>
  </si>
  <si>
    <t>PROCEDURE E PROTOCOLLI</t>
  </si>
  <si>
    <t>NOTE SU PROCEDURE E PROTOCOLLI</t>
  </si>
  <si>
    <t>BENEFICIARI MISURA IN CARICO NEL PERIODO</t>
  </si>
  <si>
    <t>DATA INIZIO PERIODO RIFERIMENTO PER SELEZIONE CAMPIONE MISURA</t>
  </si>
  <si>
    <t>DATA FINE PERIODO RIFERIMENTO PER SELEZIONE CAMPIONE MISURA</t>
  </si>
  <si>
    <t>NUMEROSITA' CAMPIONE VERIFICATO</t>
  </si>
  <si>
    <t>% CAMPIONE SU TOTALE BENEFICIARI IN CARICO</t>
  </si>
  <si>
    <t>INDICAZIONE CRITERI PER LA SELEZIONE DEL CAMPIONE</t>
  </si>
  <si>
    <t>VERIFICA REQUISITI STRUTTURALI E TECNOLOGICI SPECIFICI</t>
  </si>
  <si>
    <t>NUMERO BENEFICIARI MISURA PRESENTI ALLA DATA DEL SOPRALLUOGO</t>
  </si>
  <si>
    <t>I BENEFICIARI DELLA MISURA SONO COLLOCATI SU POSTI LETTO NON A CONTRATTO
(A VALERE SOLO PER LA RSA)</t>
  </si>
  <si>
    <t>E' RISPETTATA LA RICETTIVITA' MASSIMA CONTRATTUALIZZATA PER LA MISURA</t>
  </si>
  <si>
    <t>NOTE SU REQUISITI STRUTTURALI E TECNOLOGICI SPECIFICI</t>
  </si>
  <si>
    <t>SONO GARANTITI SPAZI DEDICATI ALLA MISURA, COMPRENSIVI DI ZONA SOGGIORNO, SEPARATI DALLA DEGENZE DEGLI ALTRI OSPITI (A VALERE SOLO PER LA RSA)</t>
  </si>
  <si>
    <t>TIPO_DOCUMENTO</t>
  </si>
  <si>
    <t>CARTA D’IDENTITÀ</t>
  </si>
  <si>
    <t>PASSAPORTO</t>
  </si>
  <si>
    <t>PATENTE DI GUIDA</t>
  </si>
  <si>
    <t>PORTO D'ARMI</t>
  </si>
  <si>
    <t>ALTRO DOCUMENTO RILASCIATO DA PA</t>
  </si>
  <si>
    <t>ALTRE FIGURE PROFESSIONALI
(DA SPECIFICARE)</t>
  </si>
  <si>
    <t>CODICE FISCALE OPERATORE</t>
  </si>
  <si>
    <t>GIORNATE COMPLESSIVE CONSIDERATE 
(SU CUI MISURARE LO STANDARD)</t>
  </si>
  <si>
    <t>UTENTI PRESENTI NEL PERIODO CONSIDERATO</t>
  </si>
  <si>
    <t>MINUTI SETTIM. RICHIESTI 
(DA STANDARD)</t>
  </si>
  <si>
    <t>ORE TOTALI DEGLI OPERATORI DELLE AREE EDUCATIVE, ANIMATIVE, RIABILITATIVE, DI SOCIALIZZAZIONE</t>
  </si>
  <si>
    <t>ORE TOTALI ASA-OSS NEL PERIODO</t>
  </si>
  <si>
    <t>ORE INFERMIERI NEL PERIODO</t>
  </si>
  <si>
    <t>ORE MEDICO NEL PERIODO</t>
  </si>
  <si>
    <t>ORE ALTRE FIGURE PROFESS.</t>
  </si>
  <si>
    <t>LO STANDARD EROGATIVO RISULTA ADEGUATO?</t>
  </si>
  <si>
    <t>TOTALE MINUTI EROGATI</t>
  </si>
  <si>
    <t>STANDARD  DEGLI OPERATORI DELLE AREE EDUCATIVE, ANIMATIVE, RIABILITATIVE, DI SOCIALIZZAZIONE RISULTA ADEGUATO?</t>
  </si>
  <si>
    <t>GIORNI DEL PERIODO DI RILEVAZIONE</t>
  </si>
  <si>
    <r>
      <t xml:space="preserve">LA CARTA DEI SERVIZI CONTIENE LE INFORMAZIONI RELATIVE AI </t>
    </r>
    <r>
      <rPr>
        <b/>
        <u/>
        <sz val="8"/>
        <color theme="4"/>
        <rFont val="Calibri"/>
        <family val="2"/>
        <scheme val="minor"/>
      </rPr>
      <t xml:space="preserve">SERVIZI OFFERTI </t>
    </r>
    <r>
      <rPr>
        <b/>
        <sz val="8"/>
        <color theme="4"/>
        <rFont val="Calibri"/>
        <family val="2"/>
        <scheme val="minor"/>
      </rPr>
      <t>ATTRAVERSO LA MISURA?</t>
    </r>
  </si>
  <si>
    <r>
      <t xml:space="preserve">LA CARTA DEI SERVIZI CONTIENE LE INFORMAZIONI RELATIVE ALLE </t>
    </r>
    <r>
      <rPr>
        <b/>
        <u/>
        <sz val="8"/>
        <color theme="4"/>
        <rFont val="Calibri"/>
        <family val="2"/>
        <scheme val="minor"/>
      </rPr>
      <t>MODALITA' DI EROGAZIONE DEI SERVIZI</t>
    </r>
    <r>
      <rPr>
        <b/>
        <sz val="8"/>
        <color theme="4"/>
        <rFont val="Calibri"/>
        <family val="2"/>
        <scheme val="minor"/>
      </rPr>
      <t xml:space="preserve"> ATTRAVERSO LA MISURA?</t>
    </r>
  </si>
  <si>
    <t>TERAPISTA OCCUPAZION.</t>
  </si>
  <si>
    <t>EVENTUALE DOCUMENTAZIONE ACQUISITA NEL CORSO DEL SOPRALLUOGO</t>
  </si>
  <si>
    <t>OSSERVAZIONI</t>
  </si>
  <si>
    <t>DICHIARAZIONI DA PARTE DEL RAPPRESENTANTE DELL'ENTE EROGATORE DELLA MISURA</t>
  </si>
  <si>
    <t>ESITO DELLA VERIFICA - VALUTAZIONE SINTETICA</t>
  </si>
  <si>
    <t>L'UNITA' D'OFFERTA RISULTA IN POSSESSO DEI REQUISITI OGGETTO DI VERIFICA, RELATIVAMENTE ALL'EROGAZIONE DELLA MISURA?</t>
  </si>
  <si>
    <t>ULTERIORE DOCUMENTAZIONE RICHIESTA NEL CORSO DELLA VERIFICA</t>
  </si>
  <si>
    <t>LA DOCUMENTAZIONE RICHIESTA DOVRA' ESSERE CONSEGNATA ENTRO E NON OLTRE IL SEGUENTE TERMINE</t>
  </si>
  <si>
    <t>INDIRIZZO DI CONSEGNA DELLA DOCUMENTAZIONE RICHIESTA</t>
  </si>
  <si>
    <t>Eventuali ulteriori provvedimenti saranno adottati con atti distinti ai sensi della normativa vigente, con particolare riferimento a quanto disposto dall'art. 27 quinquies della L.R.33/2009 e s.m.i., e ai sensi di quanto indicato nel contratto.</t>
  </si>
  <si>
    <r>
      <rPr>
        <b/>
        <u/>
        <sz val="8"/>
        <color theme="4"/>
        <rFont val="Calibri"/>
        <family val="2"/>
        <scheme val="minor"/>
      </rPr>
      <t>E ALMENO UNA</t>
    </r>
    <r>
      <rPr>
        <b/>
        <sz val="8"/>
        <color theme="4"/>
        <rFont val="Calibri"/>
        <family val="2"/>
        <scheme val="minor"/>
      </rPr>
      <t xml:space="preserve"> DELLE SEGUENTI FIGURE PROFESSIONALI AFFERENTI ALLE AREE EDUCATIVE/ANIMATIVE/RIABILITATIVE/DI SOCIALIZZAZIONE:</t>
    </r>
  </si>
  <si>
    <t>ORA INIZIO SOPRALLUOGO</t>
  </si>
  <si>
    <t>ORA FINE SOPRALLUOGO</t>
  </si>
  <si>
    <t xml:space="preserve">Il verbale è composto da numero pagine: </t>
  </si>
  <si>
    <t>PER LA ATS</t>
  </si>
  <si>
    <t>PER L'ENTE GESTORE DELLA MISURA</t>
  </si>
  <si>
    <t>TOTALE INDICATORI UTENTE COMPLESSIVI</t>
  </si>
  <si>
    <t>TOTALE INDICATORI UTENTE SODDISFATTI</t>
  </si>
  <si>
    <t>% INDICATORI SODDISFATTI SU COMPLESSIVI</t>
  </si>
  <si>
    <t>MIN. SETTIMANALI AREE EDUC-ANIM-RIAB-SOCIAL EROGATI</t>
  </si>
  <si>
    <r>
      <rPr>
        <b/>
        <u/>
        <sz val="8"/>
        <color theme="4"/>
        <rFont val="Calibri"/>
        <family val="2"/>
        <scheme val="minor"/>
      </rPr>
      <t>MISURA RESIDENZIALITA' ASSISTITA</t>
    </r>
    <r>
      <rPr>
        <b/>
        <sz val="8"/>
        <color theme="4"/>
        <rFont val="Calibri"/>
        <family val="2"/>
        <scheme val="minor"/>
      </rPr>
      <t xml:space="preserve">, 
VERBALE DI SOPRALLUOGO DI VIGILANZA E CONTROLLO N° </t>
    </r>
  </si>
  <si>
    <t>E' STATO INDIVIDUATO PER CIASCUN UTENTE UN CARE MANAGER, TRA GLI OPERATORI DELLA STRUTTURA</t>
  </si>
  <si>
    <t>IL FASAS SEMPLIFICATO CONTIENE IL P.A.I.?</t>
  </si>
  <si>
    <t>SONO PRESENTI TUTTE LE FIGURE PROFESSIONALI OBBLIGATORIE?</t>
  </si>
  <si>
    <t>L'ESITO DEFINITIVO DELLA PRESENTE VERIFICA E' SUBORDINATO AD ULTERIORI VALUTAZIONI</t>
  </si>
  <si>
    <t>POSTI ABILITATI PER L'UDO</t>
  </si>
  <si>
    <t>POSTI ACCREDITATI PER L'UDO</t>
  </si>
  <si>
    <t>SOCIOLOGO</t>
  </si>
  <si>
    <t xml:space="preserve">NON GARANTITA LA COPERTURA H 24 </t>
  </si>
  <si>
    <t xml:space="preserve">QUALIFICA OPERATORI </t>
  </si>
  <si>
    <t>ASA</t>
  </si>
  <si>
    <t>OSS</t>
  </si>
  <si>
    <t>TERAPISTA OCCUPAZIONALE</t>
  </si>
  <si>
    <t>MEDICO</t>
  </si>
  <si>
    <t>TERAPISTA DELLA RIABILITAZIONE (DA SPECIFICARE IN NOTA)</t>
  </si>
  <si>
    <t>ALTRO (DA SPECIFICARE IN NOTA)</t>
  </si>
  <si>
    <t>GLI SPAZI DEDICATI, SONO RISERVATI IN VIA ESCLUSIVA ALL'ACCOGLIENZA DEI BENEFICIARI DELLA MISURA (A VALERE SOLO PER LA RSA)</t>
  </si>
  <si>
    <t>PAI redatto entro 5 gg. dall’ingresso della persona in struttura</t>
  </si>
  <si>
    <t xml:space="preserve">Individuazione  nel FASAS  del care manager </t>
  </si>
  <si>
    <t>SONO PRESENTI TUTTE LE FIGURE PROFESSIONALI OBBLIGATORIE</t>
  </si>
  <si>
    <t>TOTALE MINUTI DOVUTI</t>
  </si>
  <si>
    <t>MINUTI AREE EDUC-ANIM-RIAB-SOCIAL DOVUTI</t>
  </si>
  <si>
    <t>VERIFICA STANDARD ASSISTENZIALE</t>
  </si>
  <si>
    <t>VERIFICA REQUISITI GENERALI ORGANIZZATIVI E STRUTTURALI</t>
  </si>
  <si>
    <t>I REQUISITI SARANNO VERIFICATI NELL’AMBITO DI APPOSITO SOPRALLUOGO DI VIGILANZA ORDINARIA</t>
  </si>
  <si>
    <t>I REQUISITI SONO GIA' STATI VERIFICATI NELL’AMBITO DI APPOSITO SOPRALLUOGO DI VIGILANZA ORDINARIA</t>
  </si>
  <si>
    <t>MODALITA' DI VERIFICA DEI REQUISITI ORGANIZZATIVI E STRUTTURALI GENERALI DELLA UDO</t>
  </si>
  <si>
    <t>DATA EVENTUALE SOPRALLUOGO VIGILANZA ORDINARIA</t>
  </si>
  <si>
    <t xml:space="preserve">Un originale del presente verbale,  viene consegnato </t>
  </si>
  <si>
    <t xml:space="preserve">CONSEGNA VERBALE </t>
  </si>
  <si>
    <t>AL LEGALE RAPPRESENTANTE DELL'UNITA' D'OFFERTA</t>
  </si>
  <si>
    <t>AL REFERENTE DELL'ENTE GESTORE CHE SI IMPEGNA A TRASMETTERLO AL LEGALE RAPPRESENTANTE DELL'UNITA' D'OFFERTA</t>
  </si>
  <si>
    <t>SONO PRESENTI PROCEDURE/PROTOCOLLI PER I PROCESSI ASSISTENZIALI PIU' RILEVANTI PER LA MISURA?</t>
  </si>
  <si>
    <t>DATA  SOPRALLUOGO</t>
  </si>
  <si>
    <r>
      <t>Ha effettuato un sopralluogo per la verifica dei requisiti previsti dalla DGR 7769/2018 e s.m.i. per la Misura "</t>
    </r>
    <r>
      <rPr>
        <b/>
        <sz val="8"/>
        <color theme="4"/>
        <rFont val="Calibri"/>
        <family val="2"/>
        <scheme val="minor"/>
      </rPr>
      <t>RESIDENZIALITA' ASSISTITA</t>
    </r>
    <r>
      <rPr>
        <sz val="8"/>
        <color theme="4"/>
        <rFont val="Calibri"/>
        <family val="2"/>
        <scheme val="minor"/>
      </rPr>
      <t>"</t>
    </r>
  </si>
  <si>
    <t xml:space="preserve">A valere solo per i casi di urgenza:  evidenza dell'avvenuta trasmissione formale e preventiva alla ASST di copia della  documentazione relativa alla valutazione svolta  dall'ente erogatore </t>
  </si>
  <si>
    <t>TOT. INDICATORI SODDISFATTI</t>
  </si>
  <si>
    <t xml:space="preserve">Il presente verbale è redatto in duplice copia  </t>
  </si>
  <si>
    <t>(Trattamento dei dati 196/03 e s.m.i secondo le specifiche indicazioni aziendali)</t>
  </si>
  <si>
    <t>NP</t>
  </si>
  <si>
    <t>DATA FINE PERIODO RILEVAZIONE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</si>
</sst>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h:mm;@"/>
    <numFmt numFmtId="165" formatCode="_-* #,##0_-;\-* #,##0_-;_-* &quot;-&quot;??_-;_-@_-"/>
    <numFmt numFmtId="166" formatCode="[h]:mm;@"/>
  </numFmts>
  <fonts count="19" x14ac:knownFonts="1">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sz val="8"/>
      <color theme="1"/>
      <name val="Calibri"/>
      <family val="2"/>
      <scheme val="minor"/>
    </font>
    <font>
      <sz val="10"/>
      <color theme="1"/>
      <name val="Calibri"/>
      <family val="2"/>
      <scheme val="minor"/>
    </font>
    <font>
      <b/>
      <sz val="8"/>
      <color theme="1"/>
      <name val="Calibri"/>
      <family val="2"/>
      <scheme val="minor"/>
    </font>
    <font>
      <b/>
      <u/>
      <sz val="8"/>
      <color theme="1"/>
      <name val="Calibri"/>
      <family val="2"/>
      <scheme val="minor"/>
    </font>
    <font>
      <strike/>
      <sz val="8"/>
      <color theme="1"/>
      <name val="Calibri"/>
      <family val="2"/>
      <scheme val="minor"/>
    </font>
    <font>
      <b/>
      <sz val="8"/>
      <color theme="4"/>
      <name val="Calibri"/>
      <family val="2"/>
      <scheme val="minor"/>
    </font>
    <font>
      <b/>
      <u/>
      <sz val="8"/>
      <color theme="4"/>
      <name val="Calibri"/>
      <family val="2"/>
      <scheme val="minor"/>
    </font>
    <font>
      <b/>
      <sz val="7"/>
      <color theme="4"/>
      <name val="Calibri"/>
      <family val="2"/>
      <scheme val="minor"/>
    </font>
    <font>
      <b/>
      <sz val="8"/>
      <color theme="5"/>
      <name val="Calibri"/>
      <family val="2"/>
      <scheme val="minor"/>
    </font>
    <font>
      <b/>
      <u/>
      <sz val="8"/>
      <color theme="5"/>
      <name val="Calibri"/>
      <family val="2"/>
      <scheme val="minor"/>
    </font>
    <font>
      <sz val="7"/>
      <color theme="1"/>
      <name val="Calibri"/>
      <family val="2"/>
      <scheme val="minor"/>
    </font>
    <font>
      <sz val="8"/>
      <color theme="4"/>
      <name val="Calibri"/>
      <family val="2"/>
      <scheme val="minor"/>
    </font>
    <font>
      <b/>
      <sz val="6"/>
      <color theme="4"/>
      <name val="Calibri"/>
      <family val="2"/>
      <scheme val="minor"/>
    </font>
    <font>
      <sz val="5"/>
      <color theme="1"/>
      <name val="Calibri"/>
      <family val="2"/>
      <scheme val="minor"/>
    </font>
    <font>
      <sz val="4.5"/>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indexed="22"/>
        <bgColor indexed="0"/>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108">
    <xf numFmtId="0" fontId="0" fillId="0" borderId="0" xfId="0"/>
    <xf numFmtId="0" fontId="2" fillId="0" borderId="6" xfId="3" applyFont="1" applyFill="1" applyBorder="1" applyAlignment="1">
      <alignment wrapText="1"/>
    </xf>
    <xf numFmtId="0" fontId="2" fillId="0" borderId="7" xfId="3" applyFont="1" applyFill="1" applyBorder="1" applyAlignment="1">
      <alignment horizontal="center"/>
    </xf>
    <xf numFmtId="0" fontId="2" fillId="3" borderId="8" xfId="3" applyFont="1" applyFill="1" applyBorder="1" applyAlignment="1">
      <alignment horizontal="center"/>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0" xfId="0" applyFont="1" applyAlignment="1" applyProtection="1">
      <alignment vertical="center" wrapText="1"/>
      <protection hidden="1"/>
    </xf>
    <xf numFmtId="0" fontId="4" fillId="0" borderId="0" xfId="0" applyFont="1" applyAlignment="1" applyProtection="1">
      <alignment vertical="center"/>
      <protection hidden="1"/>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0" fontId="8" fillId="0" borderId="0" xfId="0" applyFont="1" applyAlignment="1" applyProtection="1">
      <alignment vertical="center"/>
      <protection hidden="1"/>
    </xf>
    <xf numFmtId="3" fontId="4" fillId="2" borderId="1" xfId="0" applyNumberFormat="1" applyFont="1" applyFill="1" applyBorder="1" applyAlignment="1" applyProtection="1">
      <alignment horizontal="center" vertical="center" wrapText="1"/>
      <protection hidden="1"/>
    </xf>
    <xf numFmtId="165" fontId="4" fillId="2" borderId="1" xfId="1" applyNumberFormat="1" applyFont="1" applyFill="1" applyBorder="1" applyAlignment="1" applyProtection="1">
      <alignment vertical="center"/>
      <protection locked="0" hidden="1"/>
    </xf>
    <xf numFmtId="3" fontId="4" fillId="2" borderId="1" xfId="0" applyNumberFormat="1" applyFont="1" applyFill="1" applyBorder="1" applyAlignment="1" applyProtection="1">
      <alignment horizontal="center" vertical="center" wrapText="1"/>
      <protection locked="0" hidden="1"/>
    </xf>
    <xf numFmtId="165" fontId="4" fillId="2" borderId="1" xfId="1" applyNumberFormat="1" applyFont="1" applyFill="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12" fillId="0" borderId="0" xfId="0" applyFont="1" applyAlignment="1" applyProtection="1">
      <alignment vertical="center"/>
      <protection hidden="1"/>
    </xf>
    <xf numFmtId="0" fontId="13" fillId="0" borderId="0" xfId="0" applyFont="1" applyAlignment="1" applyProtection="1">
      <alignment vertical="center"/>
      <protection hidden="1"/>
    </xf>
    <xf numFmtId="0" fontId="15" fillId="0" borderId="0" xfId="0" applyFont="1" applyAlignment="1" applyProtection="1">
      <alignment vertical="center"/>
      <protection hidden="1"/>
    </xf>
    <xf numFmtId="0" fontId="9" fillId="0" borderId="0" xfId="0" applyFont="1" applyAlignment="1" applyProtection="1">
      <alignment vertical="center"/>
      <protection hidden="1"/>
    </xf>
    <xf numFmtId="0" fontId="10" fillId="0" borderId="0" xfId="0" applyFont="1" applyAlignment="1" applyProtection="1">
      <alignment vertical="center"/>
      <protection hidden="1"/>
    </xf>
    <xf numFmtId="0" fontId="9" fillId="0" borderId="1" xfId="0" applyFont="1" applyBorder="1" applyAlignment="1" applyProtection="1">
      <alignment vertical="center" wrapText="1"/>
      <protection hidden="1"/>
    </xf>
    <xf numFmtId="0" fontId="9" fillId="0" borderId="1" xfId="0" applyFont="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locked="0" hidden="1"/>
    </xf>
    <xf numFmtId="0" fontId="4" fillId="2" borderId="1" xfId="0" applyFont="1" applyFill="1" applyBorder="1" applyAlignment="1" applyProtection="1">
      <alignment horizontal="center" vertical="center"/>
      <protection locked="0" hidden="1"/>
    </xf>
    <xf numFmtId="0" fontId="4" fillId="0" borderId="0" xfId="0" applyFont="1" applyBorder="1" applyAlignment="1" applyProtection="1">
      <alignment vertical="center"/>
      <protection hidden="1"/>
    </xf>
    <xf numFmtId="165" fontId="14" fillId="2" borderId="1" xfId="1" applyNumberFormat="1" applyFont="1" applyFill="1" applyBorder="1" applyAlignment="1" applyProtection="1">
      <alignment vertical="center"/>
      <protection locked="0" hidden="1"/>
    </xf>
    <xf numFmtId="0" fontId="17" fillId="2" borderId="1" xfId="0" applyFont="1" applyFill="1" applyBorder="1" applyAlignment="1" applyProtection="1">
      <alignment horizontal="center" vertical="center" wrapText="1"/>
      <protection locked="0" hidden="1"/>
    </xf>
    <xf numFmtId="165" fontId="4" fillId="2" borderId="1" xfId="1" applyNumberFormat="1" applyFont="1" applyFill="1" applyBorder="1" applyAlignment="1" applyProtection="1">
      <alignment horizontal="center" vertical="center"/>
      <protection hidden="1"/>
    </xf>
    <xf numFmtId="0" fontId="2" fillId="0" borderId="0" xfId="3" applyFont="1" applyFill="1" applyBorder="1" applyAlignment="1">
      <alignment wrapText="1"/>
    </xf>
    <xf numFmtId="49" fontId="0" fillId="0" borderId="0" xfId="0" applyNumberFormat="1" applyAlignment="1">
      <alignment wrapText="1"/>
    </xf>
    <xf numFmtId="0" fontId="0" fillId="0" borderId="6" xfId="0" applyBorder="1"/>
    <xf numFmtId="0" fontId="2" fillId="0" borderId="9" xfId="3" applyFont="1" applyFill="1" applyBorder="1" applyAlignment="1">
      <alignment wrapText="1"/>
    </xf>
    <xf numFmtId="165" fontId="4" fillId="2" borderId="1" xfId="1" applyNumberFormat="1" applyFont="1" applyFill="1" applyBorder="1" applyAlignment="1" applyProtection="1">
      <alignment vertical="center"/>
      <protection hidden="1"/>
    </xf>
    <xf numFmtId="165" fontId="4" fillId="2" borderId="1" xfId="1" applyNumberFormat="1" applyFont="1" applyFill="1" applyBorder="1" applyAlignment="1" applyProtection="1">
      <alignment horizontal="center" vertical="center"/>
      <protection hidden="1"/>
    </xf>
    <xf numFmtId="49" fontId="0" fillId="0" borderId="0" xfId="0" applyNumberFormat="1" applyAlignment="1"/>
    <xf numFmtId="0" fontId="9" fillId="4" borderId="0" xfId="0" applyFont="1" applyFill="1" applyAlignment="1" applyProtection="1">
      <alignment vertical="center"/>
      <protection hidden="1"/>
    </xf>
    <xf numFmtId="0" fontId="4" fillId="0" borderId="0" xfId="0" applyFont="1" applyAlignment="1" applyProtection="1">
      <alignment vertical="center"/>
      <protection locked="0" hidden="1"/>
    </xf>
    <xf numFmtId="0" fontId="4" fillId="2" borderId="2" xfId="0" applyFont="1" applyFill="1" applyBorder="1" applyAlignment="1" applyProtection="1">
      <alignment horizontal="center" vertical="center"/>
      <protection locked="0" hidden="1"/>
    </xf>
    <xf numFmtId="0" fontId="4" fillId="2" borderId="4" xfId="0" applyFont="1" applyFill="1" applyBorder="1" applyAlignment="1" applyProtection="1">
      <alignment horizontal="center" vertical="center"/>
      <protection locked="0" hidden="1"/>
    </xf>
    <xf numFmtId="0" fontId="4" fillId="2" borderId="3" xfId="0" applyFont="1" applyFill="1" applyBorder="1" applyAlignment="1" applyProtection="1">
      <alignment horizontal="center" vertical="center"/>
      <protection locked="0" hidden="1"/>
    </xf>
    <xf numFmtId="0" fontId="9" fillId="0" borderId="2"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14" fontId="4" fillId="2" borderId="2" xfId="0" applyNumberFormat="1" applyFont="1" applyFill="1" applyBorder="1" applyAlignment="1" applyProtection="1">
      <alignment horizontal="center" vertical="center" wrapText="1"/>
      <protection locked="0" hidden="1"/>
    </xf>
    <xf numFmtId="14" fontId="4" fillId="2" borderId="4" xfId="0" applyNumberFormat="1" applyFont="1" applyFill="1" applyBorder="1" applyAlignment="1" applyProtection="1">
      <alignment horizontal="center" vertical="center" wrapText="1"/>
      <protection locked="0" hidden="1"/>
    </xf>
    <xf numFmtId="14" fontId="4" fillId="2" borderId="3" xfId="0" applyNumberFormat="1" applyFont="1" applyFill="1" applyBorder="1" applyAlignment="1" applyProtection="1">
      <alignment horizontal="center" vertical="center" wrapText="1"/>
      <protection locked="0" hidden="1"/>
    </xf>
    <xf numFmtId="165" fontId="4" fillId="2" borderId="1" xfId="1" applyNumberFormat="1" applyFont="1" applyFill="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10" fontId="6" fillId="2" borderId="1" xfId="2" applyNumberFormat="1" applyFont="1" applyFill="1" applyBorder="1" applyAlignment="1" applyProtection="1">
      <alignment horizontal="center" vertical="center"/>
      <protection hidden="1"/>
    </xf>
    <xf numFmtId="0" fontId="17" fillId="2" borderId="2" xfId="0" applyFont="1" applyFill="1" applyBorder="1" applyAlignment="1" applyProtection="1">
      <alignment horizontal="center" vertical="center" wrapText="1"/>
      <protection locked="0" hidden="1"/>
    </xf>
    <xf numFmtId="0" fontId="17" fillId="2" borderId="3" xfId="0" applyFont="1" applyFill="1" applyBorder="1" applyAlignment="1" applyProtection="1">
      <alignment horizontal="center" vertical="center" wrapText="1"/>
      <protection locked="0" hidden="1"/>
    </xf>
    <xf numFmtId="0" fontId="9" fillId="0" borderId="1" xfId="0" applyFont="1" applyBorder="1" applyAlignment="1" applyProtection="1">
      <alignment vertical="center" wrapText="1"/>
      <protection hidden="1"/>
    </xf>
    <xf numFmtId="0" fontId="9" fillId="0" borderId="0" xfId="0" applyFont="1" applyAlignment="1" applyProtection="1">
      <alignment horizontal="center" vertical="center"/>
      <protection hidden="1"/>
    </xf>
    <xf numFmtId="14" fontId="4" fillId="2" borderId="1" xfId="0" applyNumberFormat="1" applyFont="1" applyFill="1" applyBorder="1" applyAlignment="1" applyProtection="1">
      <alignment horizontal="center" vertical="center"/>
      <protection locked="0" hidden="1"/>
    </xf>
    <xf numFmtId="166" fontId="4" fillId="2" borderId="1" xfId="1" applyNumberFormat="1" applyFont="1" applyFill="1" applyBorder="1" applyAlignment="1" applyProtection="1">
      <alignment horizontal="center" vertical="center"/>
      <protection locked="0" hidden="1"/>
    </xf>
    <xf numFmtId="165" fontId="4" fillId="2" borderId="1" xfId="1" applyNumberFormat="1" applyFont="1" applyFill="1" applyBorder="1" applyAlignment="1" applyProtection="1">
      <alignment horizontal="center" vertical="center"/>
      <protection hidden="1"/>
    </xf>
    <xf numFmtId="165" fontId="4" fillId="2" borderId="1" xfId="1" applyNumberFormat="1" applyFont="1" applyFill="1" applyBorder="1" applyAlignment="1" applyProtection="1">
      <alignment horizontal="center" vertical="center"/>
      <protection locked="0" hidden="1"/>
    </xf>
    <xf numFmtId="0" fontId="11" fillId="0" borderId="1" xfId="0" applyFont="1" applyBorder="1" applyAlignment="1" applyProtection="1">
      <alignment horizontal="center" vertical="center" wrapText="1"/>
      <protection hidden="1"/>
    </xf>
    <xf numFmtId="0" fontId="18" fillId="2" borderId="2" xfId="0" applyFont="1" applyFill="1" applyBorder="1" applyAlignment="1" applyProtection="1">
      <alignment horizontal="center" vertical="center" wrapText="1"/>
      <protection locked="0" hidden="1"/>
    </xf>
    <xf numFmtId="0" fontId="18" fillId="2" borderId="3" xfId="0" applyFont="1" applyFill="1" applyBorder="1" applyAlignment="1" applyProtection="1">
      <alignment horizontal="center" vertical="center" wrapText="1"/>
      <protection locked="0" hidden="1"/>
    </xf>
    <xf numFmtId="10" fontId="4" fillId="2" borderId="1" xfId="2" applyNumberFormat="1" applyFont="1" applyFill="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14" fontId="4" fillId="2" borderId="1" xfId="0" applyNumberFormat="1" applyFont="1" applyFill="1" applyBorder="1" applyAlignment="1" applyProtection="1">
      <alignment horizontal="center" vertical="center" wrapText="1"/>
      <protection locked="0" hidden="1"/>
    </xf>
    <xf numFmtId="0" fontId="4" fillId="2" borderId="1" xfId="0" applyFont="1" applyFill="1" applyBorder="1" applyAlignment="1" applyProtection="1">
      <alignment horizontal="center" vertical="center"/>
      <protection locked="0" hidden="1"/>
    </xf>
    <xf numFmtId="0" fontId="9" fillId="0" borderId="0" xfId="0" applyFont="1" applyAlignment="1" applyProtection="1">
      <alignment horizontal="justify" vertical="center"/>
      <protection hidden="1"/>
    </xf>
    <xf numFmtId="164" fontId="4" fillId="2" borderId="1" xfId="0" applyNumberFormat="1" applyFont="1" applyFill="1" applyBorder="1" applyAlignment="1" applyProtection="1">
      <alignment horizontal="center" vertical="center"/>
      <protection locked="0" hidden="1"/>
    </xf>
    <xf numFmtId="0" fontId="9" fillId="0" borderId="1" xfId="0" applyFont="1" applyBorder="1" applyAlignment="1" applyProtection="1">
      <alignment horizontal="center" vertical="center"/>
      <protection hidden="1"/>
    </xf>
    <xf numFmtId="49" fontId="4" fillId="2" borderId="1" xfId="0" applyNumberFormat="1" applyFont="1" applyFill="1" applyBorder="1" applyAlignment="1" applyProtection="1">
      <alignment horizontal="center" vertical="center"/>
      <protection locked="0" hidden="1"/>
    </xf>
    <xf numFmtId="49" fontId="4" fillId="2" borderId="1" xfId="0" applyNumberFormat="1" applyFont="1" applyFill="1" applyBorder="1" applyAlignment="1" applyProtection="1">
      <alignment horizontal="center" vertical="center" wrapText="1"/>
      <protection locked="0" hidden="1"/>
    </xf>
    <xf numFmtId="0" fontId="9" fillId="4" borderId="1" xfId="0" applyFont="1" applyFill="1" applyBorder="1" applyAlignment="1" applyProtection="1">
      <alignment horizontal="center" vertical="center"/>
      <protection hidden="1"/>
    </xf>
    <xf numFmtId="0" fontId="15" fillId="4" borderId="0" xfId="0" applyFont="1" applyFill="1" applyAlignment="1" applyProtection="1">
      <alignment horizontal="justify" vertical="center"/>
      <protection hidden="1"/>
    </xf>
    <xf numFmtId="0" fontId="4" fillId="2" borderId="1" xfId="0" applyFont="1" applyFill="1" applyBorder="1" applyAlignment="1" applyProtection="1">
      <alignment horizontal="center" vertical="center" wrapText="1"/>
      <protection locked="0" hidden="1"/>
    </xf>
    <xf numFmtId="0" fontId="11" fillId="0" borderId="2"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locked="0" hidden="1"/>
    </xf>
    <xf numFmtId="0" fontId="4" fillId="2" borderId="4" xfId="0" applyFont="1" applyFill="1" applyBorder="1" applyAlignment="1" applyProtection="1">
      <alignment horizontal="center" vertical="center" wrapText="1"/>
      <protection locked="0" hidden="1"/>
    </xf>
    <xf numFmtId="0" fontId="14" fillId="2" borderId="2" xfId="0" applyFont="1" applyFill="1" applyBorder="1" applyAlignment="1" applyProtection="1">
      <alignment horizontal="center" vertical="center" wrapText="1"/>
      <protection locked="0" hidden="1"/>
    </xf>
    <xf numFmtId="0" fontId="14" fillId="2" borderId="4" xfId="0" applyFont="1" applyFill="1" applyBorder="1" applyAlignment="1" applyProtection="1">
      <alignment horizontal="center" vertical="center" wrapText="1"/>
      <protection locked="0" hidden="1"/>
    </xf>
    <xf numFmtId="0" fontId="11" fillId="4" borderId="1" xfId="0" applyFont="1" applyFill="1" applyBorder="1" applyAlignment="1" applyProtection="1">
      <alignment horizontal="center" vertical="center" wrapText="1"/>
      <protection hidden="1"/>
    </xf>
    <xf numFmtId="0" fontId="9" fillId="4" borderId="1"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wrapText="1"/>
      <protection hidden="1"/>
    </xf>
    <xf numFmtId="0" fontId="9" fillId="4" borderId="4"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locked="0" hidden="1"/>
    </xf>
    <xf numFmtId="14" fontId="4" fillId="2" borderId="2" xfId="0" applyNumberFormat="1" applyFont="1" applyFill="1" applyBorder="1" applyAlignment="1" applyProtection="1">
      <alignment horizontal="center" vertical="center"/>
      <protection locked="0" hidden="1"/>
    </xf>
    <xf numFmtId="14" fontId="4" fillId="2" borderId="3" xfId="0" applyNumberFormat="1" applyFont="1" applyFill="1" applyBorder="1" applyAlignment="1" applyProtection="1">
      <alignment horizontal="center" vertical="center"/>
      <protection locked="0" hidden="1"/>
    </xf>
    <xf numFmtId="0" fontId="16" fillId="0" borderId="2"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3" fontId="6" fillId="2" borderId="2" xfId="0" applyNumberFormat="1" applyFont="1" applyFill="1" applyBorder="1" applyAlignment="1" applyProtection="1">
      <alignment horizontal="center" vertical="center" wrapText="1"/>
      <protection hidden="1"/>
    </xf>
    <xf numFmtId="3" fontId="6" fillId="2" borderId="3" xfId="0" applyNumberFormat="1" applyFont="1" applyFill="1" applyBorder="1" applyAlignment="1" applyProtection="1">
      <alignment horizontal="center" vertical="center" wrapText="1"/>
      <protection hidden="1"/>
    </xf>
    <xf numFmtId="3" fontId="6" fillId="2" borderId="2" xfId="2" applyNumberFormat="1" applyFont="1" applyFill="1" applyBorder="1" applyAlignment="1" applyProtection="1">
      <alignment horizontal="center" vertical="center" wrapText="1"/>
      <protection hidden="1"/>
    </xf>
    <xf numFmtId="3" fontId="6" fillId="2" borderId="3" xfId="2" applyNumberFormat="1" applyFont="1" applyFill="1" applyBorder="1" applyAlignment="1" applyProtection="1">
      <alignment horizontal="center" vertical="center" wrapText="1"/>
      <protection hidden="1"/>
    </xf>
    <xf numFmtId="37" fontId="4" fillId="2" borderId="1" xfId="0" applyNumberFormat="1" applyFont="1" applyFill="1" applyBorder="1" applyAlignment="1" applyProtection="1">
      <alignment horizontal="center" vertical="center"/>
      <protection locked="0" hidden="1"/>
    </xf>
    <xf numFmtId="3" fontId="4" fillId="2" borderId="1" xfId="0" applyNumberFormat="1" applyFont="1" applyFill="1" applyBorder="1" applyAlignment="1" applyProtection="1">
      <alignment horizontal="center" vertical="center"/>
      <protection locked="0" hidden="1"/>
    </xf>
    <xf numFmtId="49" fontId="9" fillId="0" borderId="2" xfId="0" applyNumberFormat="1" applyFont="1" applyBorder="1" applyAlignment="1" applyProtection="1">
      <alignment horizontal="center" vertical="center" wrapText="1"/>
      <protection hidden="1"/>
    </xf>
    <xf numFmtId="49" fontId="9" fillId="0" borderId="4" xfId="0" applyNumberFormat="1" applyFont="1" applyBorder="1" applyAlignment="1" applyProtection="1">
      <alignment horizontal="center" vertical="center" wrapText="1"/>
      <protection hidden="1"/>
    </xf>
    <xf numFmtId="49" fontId="9" fillId="0" borderId="3" xfId="0" applyNumberFormat="1" applyFont="1" applyBorder="1" applyAlignment="1" applyProtection="1">
      <alignment horizontal="center" vertical="center" wrapText="1"/>
      <protection hidden="1"/>
    </xf>
  </cellXfs>
  <cellStyles count="4">
    <cellStyle name="Migliaia" xfId="1" builtinId="3"/>
    <cellStyle name="Normale" xfId="0" builtinId="0"/>
    <cellStyle name="Normale_MENU" xfId="3" xr:uid="{00000000-0005-0000-0000-000002000000}"/>
    <cellStyle name="Percentuale" xfId="2" builtinId="5"/>
  </cellStyles>
  <dxfs count="14">
    <dxf>
      <border outline="0">
        <top style="thin">
          <color indexed="8"/>
        </top>
      </border>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8"/>
        </left>
        <right style="thin">
          <color indexed="8"/>
        </right>
        <top/>
        <bottom/>
      </border>
    </dxf>
    <dxf>
      <border outline="0">
        <top style="thin">
          <color indexed="8"/>
        </top>
      </border>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8"/>
        </left>
        <right style="thin">
          <color indexed="8"/>
        </right>
        <top/>
        <bottom/>
      </border>
    </dxf>
    <dxf>
      <font>
        <b/>
        <i val="0"/>
        <color rgb="FFFF0000"/>
      </font>
      <fill>
        <patternFill>
          <bgColor theme="7" tint="0.59996337778862885"/>
        </patternFill>
      </fill>
    </dxf>
    <dxf>
      <font>
        <b/>
        <i val="0"/>
        <color rgb="FFFF0000"/>
      </font>
      <fill>
        <patternFill>
          <bgColor theme="7" tint="0.59996337778862885"/>
        </patternFill>
      </fill>
    </dxf>
    <dxf>
      <font>
        <b/>
        <i val="0"/>
        <color rgb="FFFF0000"/>
      </font>
      <fill>
        <patternFill>
          <bgColor theme="7" tint="0.59996337778862885"/>
        </patternFill>
      </fill>
    </dxf>
    <dxf>
      <font>
        <b/>
        <i val="0"/>
        <color rgb="FFFF0000"/>
      </font>
      <fill>
        <patternFill>
          <bgColor theme="7" tint="0.59996337778862885"/>
        </patternFill>
      </fill>
    </dxf>
    <dxf>
      <font>
        <color theme="0"/>
      </font>
      <fill>
        <patternFill patternType="solid">
          <bgColor theme="0"/>
        </patternFill>
      </fill>
      <border>
        <left/>
        <right/>
        <top/>
        <bottom/>
        <vertical/>
        <horizontal/>
      </border>
    </dxf>
    <dxf>
      <font>
        <b/>
        <i val="0"/>
        <color rgb="FFFF0000"/>
      </font>
      <fill>
        <patternFill>
          <bgColor theme="7" tint="0.59996337778862885"/>
        </patternFill>
      </fill>
    </dxf>
    <dxf>
      <font>
        <b/>
        <i val="0"/>
        <color rgb="FFFF0000"/>
      </font>
      <fill>
        <patternFill>
          <bgColor theme="7" tint="0.59996337778862885"/>
        </patternFill>
      </fill>
    </dxf>
    <dxf>
      <font>
        <color theme="0"/>
      </font>
      <fill>
        <patternFill patternType="solid">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a1" displayName="Tabella1" ref="A8:A36" totalsRowShown="0" headerRowDxfId="5" headerRowBorderDxfId="4" tableBorderDxfId="3">
  <autoFilter ref="A8:A36" xr:uid="{00000000-0009-0000-0100-000001000000}"/>
  <sortState ref="A9:A36">
    <sortCondition ref="A9:A36"/>
  </sortState>
  <tableColumns count="1">
    <tableColumn id="1" xr3:uid="{00000000-0010-0000-0000-000001000000}" name="FIGURA PROFESSIONALE"/>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la14" displayName="Tabella14" ref="A39:A57" totalsRowShown="0" headerRowDxfId="2" headerRowBorderDxfId="1" tableBorderDxfId="0">
  <autoFilter ref="A39:A57" xr:uid="{00000000-0009-0000-0100-000003000000}"/>
  <sortState ref="A40:A57">
    <sortCondition ref="A40:A57"/>
  </sortState>
  <tableColumns count="1">
    <tableColumn id="1" xr3:uid="{00000000-0010-0000-0100-000001000000}" name="QUALIFICA OPERATORI "/>
  </tableColumns>
  <tableStyleInfo name="TableStyleMedium14"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U192"/>
  <sheetViews>
    <sheetView showGridLines="0" tabSelected="1" zoomScale="140" zoomScaleNormal="140" zoomScaleSheetLayoutView="150" workbookViewId="0">
      <selection activeCell="A4" sqref="A4:P4"/>
    </sheetView>
  </sheetViews>
  <sheetFormatPr defaultRowHeight="12.75" x14ac:dyDescent="0.25"/>
  <cols>
    <col min="1" max="20" width="4.7109375" style="7" customWidth="1"/>
    <col min="21" max="16384" width="9.140625" style="4"/>
  </cols>
  <sheetData>
    <row r="1" spans="1:20" x14ac:dyDescent="0.25">
      <c r="A1" s="38"/>
      <c r="B1" s="38"/>
      <c r="C1" s="38"/>
      <c r="D1" s="38"/>
      <c r="E1" s="38"/>
      <c r="F1" s="38"/>
      <c r="G1" s="38"/>
      <c r="H1" s="38"/>
      <c r="I1" s="38"/>
      <c r="J1" s="38"/>
      <c r="K1" s="38"/>
      <c r="L1" s="38"/>
      <c r="M1" s="38"/>
      <c r="N1" s="38"/>
      <c r="O1" s="38"/>
      <c r="P1" s="38"/>
      <c r="Q1" s="38"/>
      <c r="R1" s="38"/>
      <c r="S1" s="38"/>
      <c r="T1" s="38"/>
    </row>
    <row r="2" spans="1:20" x14ac:dyDescent="0.25">
      <c r="A2" s="38"/>
      <c r="B2" s="38"/>
      <c r="C2" s="38"/>
      <c r="D2" s="38"/>
      <c r="E2" s="38"/>
      <c r="F2" s="38"/>
      <c r="G2" s="38"/>
      <c r="H2" s="38"/>
      <c r="I2" s="38"/>
      <c r="J2" s="38"/>
      <c r="K2" s="38"/>
      <c r="L2" s="38"/>
      <c r="M2" s="38"/>
      <c r="N2" s="38"/>
      <c r="O2" s="38"/>
      <c r="P2" s="38"/>
      <c r="Q2" s="38"/>
      <c r="R2" s="38"/>
      <c r="S2" s="38"/>
      <c r="T2" s="38"/>
    </row>
    <row r="3" spans="1:20" x14ac:dyDescent="0.25">
      <c r="A3" s="38"/>
      <c r="B3" s="38"/>
      <c r="C3" s="38"/>
      <c r="D3" s="38"/>
      <c r="E3" s="38"/>
      <c r="F3" s="38"/>
      <c r="G3" s="38"/>
      <c r="H3" s="38"/>
      <c r="I3" s="38"/>
      <c r="J3" s="38"/>
      <c r="K3" s="38"/>
      <c r="L3" s="38"/>
      <c r="M3" s="38"/>
      <c r="N3" s="38"/>
      <c r="O3" s="38"/>
      <c r="P3" s="38"/>
      <c r="Q3" s="38"/>
      <c r="R3" s="38"/>
      <c r="S3" s="38"/>
      <c r="T3" s="38"/>
    </row>
    <row r="4" spans="1:20" ht="21.75" customHeight="1" x14ac:dyDescent="0.25">
      <c r="A4" s="49" t="s">
        <v>179</v>
      </c>
      <c r="B4" s="72"/>
      <c r="C4" s="72"/>
      <c r="D4" s="72"/>
      <c r="E4" s="72"/>
      <c r="F4" s="72"/>
      <c r="G4" s="72"/>
      <c r="H4" s="72"/>
      <c r="I4" s="72"/>
      <c r="J4" s="72"/>
      <c r="K4" s="72"/>
      <c r="L4" s="72"/>
      <c r="M4" s="72"/>
      <c r="N4" s="72"/>
      <c r="O4" s="72"/>
      <c r="P4" s="72"/>
      <c r="Q4" s="73"/>
      <c r="R4" s="73"/>
      <c r="S4" s="73"/>
      <c r="T4" s="73"/>
    </row>
    <row r="6" spans="1:20" ht="23.25" customHeight="1" x14ac:dyDescent="0.25">
      <c r="A6" s="75" t="s">
        <v>212</v>
      </c>
      <c r="B6" s="75"/>
      <c r="C6" s="75"/>
      <c r="D6" s="75"/>
      <c r="E6" s="57"/>
      <c r="F6" s="57"/>
      <c r="G6" s="57"/>
      <c r="I6" s="49" t="s">
        <v>170</v>
      </c>
      <c r="J6" s="49"/>
      <c r="K6" s="49"/>
      <c r="L6" s="71"/>
      <c r="M6" s="71"/>
      <c r="N6" s="71"/>
    </row>
    <row r="8" spans="1:20" ht="30" customHeight="1" x14ac:dyDescent="0.25">
      <c r="A8" s="49" t="s">
        <v>0</v>
      </c>
      <c r="B8" s="49"/>
      <c r="C8" s="49"/>
      <c r="D8" s="49"/>
      <c r="E8" s="49"/>
      <c r="F8" s="49"/>
      <c r="G8" s="49"/>
      <c r="H8" s="49"/>
      <c r="I8" s="49"/>
      <c r="J8" s="69"/>
      <c r="K8" s="69"/>
      <c r="L8" s="69"/>
      <c r="M8" s="69"/>
      <c r="N8" s="69"/>
      <c r="O8" s="69"/>
      <c r="P8" s="69"/>
      <c r="Q8" s="69"/>
      <c r="R8" s="69"/>
      <c r="S8" s="69"/>
      <c r="T8" s="69"/>
    </row>
    <row r="10" spans="1:20" ht="28.5" customHeight="1" x14ac:dyDescent="0.25">
      <c r="A10" s="72" t="s">
        <v>1</v>
      </c>
      <c r="B10" s="72"/>
      <c r="C10" s="72"/>
      <c r="D10" s="69"/>
      <c r="E10" s="69"/>
      <c r="F10" s="69"/>
      <c r="G10" s="69"/>
      <c r="H10" s="69"/>
      <c r="I10" s="69"/>
      <c r="J10" s="69"/>
      <c r="K10" s="69"/>
      <c r="M10" s="49" t="s">
        <v>2</v>
      </c>
      <c r="N10" s="49"/>
      <c r="O10" s="49"/>
      <c r="P10" s="49"/>
      <c r="Q10" s="49"/>
      <c r="R10" s="74"/>
      <c r="S10" s="74"/>
      <c r="T10" s="74"/>
    </row>
    <row r="12" spans="1:20" ht="27.75" customHeight="1" x14ac:dyDescent="0.25">
      <c r="A12" s="65" t="s">
        <v>184</v>
      </c>
      <c r="B12" s="66"/>
      <c r="C12" s="66"/>
      <c r="D12" s="67"/>
      <c r="E12" s="103"/>
      <c r="F12" s="103"/>
      <c r="H12" s="105" t="s">
        <v>185</v>
      </c>
      <c r="I12" s="106"/>
      <c r="J12" s="107"/>
      <c r="K12" s="104"/>
      <c r="L12" s="104"/>
      <c r="M12" s="8"/>
      <c r="N12" s="49" t="s">
        <v>122</v>
      </c>
      <c r="O12" s="49"/>
      <c r="P12" s="49"/>
      <c r="Q12" s="49"/>
      <c r="R12" s="49"/>
      <c r="S12" s="104"/>
      <c r="T12" s="104"/>
    </row>
    <row r="14" spans="1:20" ht="28.5" customHeight="1" x14ac:dyDescent="0.25">
      <c r="A14" s="49" t="s">
        <v>3</v>
      </c>
      <c r="B14" s="49"/>
      <c r="C14" s="49"/>
      <c r="D14" s="69"/>
      <c r="E14" s="69"/>
      <c r="F14" s="69"/>
      <c r="G14" s="69"/>
      <c r="H14" s="69"/>
      <c r="I14" s="69"/>
      <c r="J14" s="69"/>
      <c r="K14" s="69"/>
      <c r="L14" s="69"/>
      <c r="N14" s="49" t="s">
        <v>4</v>
      </c>
      <c r="O14" s="49"/>
      <c r="P14" s="49"/>
      <c r="Q14" s="49"/>
      <c r="R14" s="74"/>
      <c r="S14" s="74"/>
      <c r="T14" s="74"/>
    </row>
    <row r="16" spans="1:20" ht="28.5" customHeight="1" x14ac:dyDescent="0.25">
      <c r="A16" s="42" t="s">
        <v>5</v>
      </c>
      <c r="B16" s="43"/>
      <c r="C16" s="44"/>
      <c r="D16" s="69"/>
      <c r="E16" s="69"/>
      <c r="F16" s="69"/>
      <c r="G16" s="69"/>
      <c r="H16" s="69"/>
      <c r="I16" s="69"/>
      <c r="J16" s="69"/>
      <c r="L16" s="42" t="s">
        <v>6</v>
      </c>
      <c r="M16" s="43"/>
      <c r="N16" s="44"/>
      <c r="O16" s="39"/>
      <c r="P16" s="40"/>
      <c r="Q16" s="40"/>
      <c r="R16" s="40"/>
      <c r="S16" s="40"/>
      <c r="T16" s="41"/>
    </row>
    <row r="17" spans="1:20" ht="7.5" customHeight="1" x14ac:dyDescent="0.25"/>
    <row r="18" spans="1:20" x14ac:dyDescent="0.25">
      <c r="A18" s="16" t="s">
        <v>7</v>
      </c>
    </row>
    <row r="19" spans="1:20" ht="2.25" customHeight="1" x14ac:dyDescent="0.25"/>
    <row r="20" spans="1:20" ht="28.5" customHeight="1" x14ac:dyDescent="0.25">
      <c r="A20" s="78" t="s">
        <v>8</v>
      </c>
      <c r="B20" s="79"/>
      <c r="C20" s="80"/>
      <c r="D20" s="69"/>
      <c r="E20" s="69"/>
      <c r="F20" s="69"/>
      <c r="G20" s="69"/>
      <c r="H20" s="69"/>
      <c r="I20" s="69"/>
      <c r="J20" s="69"/>
      <c r="L20" s="78" t="s">
        <v>9</v>
      </c>
      <c r="M20" s="79"/>
      <c r="N20" s="80"/>
      <c r="O20" s="39"/>
      <c r="P20" s="40"/>
      <c r="Q20" s="40"/>
      <c r="R20" s="40"/>
      <c r="S20" s="40"/>
      <c r="T20" s="41"/>
    </row>
    <row r="22" spans="1:20" ht="28.5" customHeight="1" x14ac:dyDescent="0.25">
      <c r="A22" s="78" t="s">
        <v>10</v>
      </c>
      <c r="B22" s="79"/>
      <c r="C22" s="80"/>
      <c r="D22" s="77"/>
      <c r="E22" s="77"/>
      <c r="F22" s="77"/>
      <c r="G22" s="77"/>
      <c r="I22" s="78" t="s">
        <v>11</v>
      </c>
      <c r="J22" s="79"/>
      <c r="K22" s="80"/>
      <c r="L22" s="69"/>
      <c r="M22" s="69"/>
      <c r="N22" s="69"/>
      <c r="O22" s="69"/>
      <c r="P22" s="69"/>
      <c r="Q22" s="69"/>
      <c r="R22" s="69"/>
      <c r="S22" s="69"/>
      <c r="T22" s="69"/>
    </row>
    <row r="24" spans="1:20" ht="28.5" customHeight="1" x14ac:dyDescent="0.25">
      <c r="A24" s="42" t="s">
        <v>12</v>
      </c>
      <c r="B24" s="43"/>
      <c r="C24" s="44"/>
      <c r="D24" s="69"/>
      <c r="E24" s="69"/>
      <c r="F24" s="69"/>
      <c r="G24" s="69"/>
      <c r="H24" s="69"/>
      <c r="I24" s="69"/>
      <c r="J24" s="69"/>
      <c r="L24" s="42" t="s">
        <v>13</v>
      </c>
      <c r="M24" s="43"/>
      <c r="N24" s="44"/>
      <c r="O24" s="39"/>
      <c r="P24" s="40"/>
      <c r="Q24" s="40"/>
      <c r="R24" s="40"/>
      <c r="S24" s="40"/>
      <c r="T24" s="41"/>
    </row>
    <row r="26" spans="1:20" ht="28.5" customHeight="1" x14ac:dyDescent="0.25">
      <c r="A26" s="42" t="s">
        <v>14</v>
      </c>
      <c r="B26" s="43"/>
      <c r="C26" s="44"/>
      <c r="D26" s="77"/>
      <c r="E26" s="77"/>
      <c r="F26" s="77"/>
      <c r="G26" s="77"/>
      <c r="I26" s="42" t="s">
        <v>15</v>
      </c>
      <c r="J26" s="43"/>
      <c r="K26" s="44"/>
      <c r="L26" s="69"/>
      <c r="M26" s="69"/>
      <c r="N26" s="69"/>
      <c r="O26" s="69"/>
      <c r="P26" s="69"/>
      <c r="Q26" s="69"/>
      <c r="R26" s="69"/>
      <c r="S26" s="69"/>
      <c r="T26" s="69"/>
    </row>
    <row r="28" spans="1:20" ht="28.5" customHeight="1" x14ac:dyDescent="0.25">
      <c r="A28" s="42" t="s">
        <v>16</v>
      </c>
      <c r="B28" s="43"/>
      <c r="C28" s="44"/>
      <c r="D28" s="69"/>
      <c r="E28" s="69"/>
      <c r="F28" s="69"/>
      <c r="G28" s="69"/>
      <c r="H28" s="69"/>
      <c r="I28" s="69"/>
      <c r="J28" s="69"/>
      <c r="L28" s="42" t="s">
        <v>17</v>
      </c>
      <c r="M28" s="43"/>
      <c r="N28" s="44"/>
      <c r="O28" s="39"/>
      <c r="P28" s="40"/>
      <c r="Q28" s="40"/>
      <c r="R28" s="40"/>
      <c r="S28" s="40"/>
      <c r="T28" s="41"/>
    </row>
    <row r="30" spans="1:20" ht="28.5" customHeight="1" x14ac:dyDescent="0.25">
      <c r="A30" s="42" t="s">
        <v>18</v>
      </c>
      <c r="B30" s="43"/>
      <c r="C30" s="44"/>
      <c r="D30" s="77"/>
      <c r="E30" s="77"/>
      <c r="F30" s="77"/>
      <c r="G30" s="77"/>
      <c r="I30" s="42" t="s">
        <v>19</v>
      </c>
      <c r="J30" s="43"/>
      <c r="K30" s="44"/>
      <c r="L30" s="69"/>
      <c r="M30" s="69"/>
      <c r="N30" s="69"/>
      <c r="O30" s="69"/>
      <c r="P30" s="69"/>
      <c r="Q30" s="69"/>
      <c r="R30" s="69"/>
      <c r="S30" s="69"/>
      <c r="T30" s="69"/>
    </row>
    <row r="31" spans="1:20" ht="9" customHeight="1" x14ac:dyDescent="0.25"/>
    <row r="32" spans="1:20" x14ac:dyDescent="0.25">
      <c r="A32" s="16" t="s">
        <v>20</v>
      </c>
    </row>
    <row r="33" spans="1:20" ht="2.25" customHeight="1" x14ac:dyDescent="0.25"/>
    <row r="34" spans="1:20" ht="28.5" customHeight="1" x14ac:dyDescent="0.25">
      <c r="A34" s="42" t="s">
        <v>21</v>
      </c>
      <c r="B34" s="43"/>
      <c r="C34" s="44"/>
      <c r="D34" s="69"/>
      <c r="E34" s="69"/>
      <c r="F34" s="69"/>
      <c r="G34" s="69"/>
      <c r="H34" s="69"/>
      <c r="I34" s="69"/>
      <c r="J34" s="69"/>
      <c r="L34" s="42" t="s">
        <v>22</v>
      </c>
      <c r="M34" s="43"/>
      <c r="N34" s="44"/>
      <c r="O34" s="69"/>
      <c r="P34" s="69"/>
      <c r="Q34" s="69"/>
      <c r="R34" s="69"/>
      <c r="S34" s="69"/>
      <c r="T34" s="69"/>
    </row>
    <row r="36" spans="1:20" ht="28.5" customHeight="1" x14ac:dyDescent="0.25">
      <c r="A36" s="42" t="s">
        <v>23</v>
      </c>
      <c r="B36" s="43"/>
      <c r="C36" s="44"/>
      <c r="D36" s="77"/>
      <c r="E36" s="77"/>
      <c r="F36" s="77"/>
      <c r="G36" s="77"/>
      <c r="I36" s="42" t="s">
        <v>24</v>
      </c>
      <c r="J36" s="43"/>
      <c r="K36" s="44"/>
      <c r="L36" s="69"/>
      <c r="M36" s="69"/>
      <c r="N36" s="69"/>
      <c r="O36" s="69"/>
      <c r="P36" s="69"/>
      <c r="Q36" s="69"/>
      <c r="R36" s="69"/>
      <c r="S36" s="69"/>
      <c r="T36" s="69"/>
    </row>
    <row r="38" spans="1:20" ht="28.5" customHeight="1" x14ac:dyDescent="0.25">
      <c r="A38" s="42" t="s">
        <v>25</v>
      </c>
      <c r="B38" s="43"/>
      <c r="C38" s="43"/>
      <c r="D38" s="43"/>
      <c r="E38" s="43"/>
      <c r="F38" s="43"/>
      <c r="G38" s="24"/>
      <c r="I38" s="18" t="s">
        <v>27</v>
      </c>
    </row>
    <row r="40" spans="1:20" ht="28.5" customHeight="1" x14ac:dyDescent="0.25">
      <c r="A40" s="49" t="s">
        <v>28</v>
      </c>
      <c r="B40" s="49"/>
      <c r="C40" s="69"/>
      <c r="D40" s="69"/>
      <c r="E40" s="69"/>
      <c r="F40" s="26"/>
      <c r="G40" s="49" t="s">
        <v>29</v>
      </c>
      <c r="H40" s="49"/>
      <c r="I40" s="69"/>
      <c r="J40" s="69"/>
      <c r="K40" s="69"/>
      <c r="L40" s="69"/>
      <c r="M40" s="69"/>
      <c r="N40" s="69"/>
      <c r="O40" s="26"/>
      <c r="P40" s="49" t="s">
        <v>30</v>
      </c>
      <c r="Q40" s="49"/>
      <c r="R40" s="68"/>
      <c r="S40" s="68"/>
      <c r="T40" s="68"/>
    </row>
    <row r="42" spans="1:20" x14ac:dyDescent="0.25">
      <c r="A42" s="76" t="s">
        <v>213</v>
      </c>
      <c r="B42" s="76"/>
      <c r="C42" s="76"/>
      <c r="D42" s="76"/>
      <c r="E42" s="76"/>
      <c r="F42" s="76"/>
      <c r="G42" s="76"/>
      <c r="H42" s="76"/>
      <c r="I42" s="76"/>
      <c r="J42" s="76"/>
      <c r="K42" s="76"/>
      <c r="L42" s="76"/>
      <c r="M42" s="76"/>
      <c r="N42" s="76"/>
      <c r="O42" s="76"/>
      <c r="P42" s="76"/>
      <c r="Q42" s="76"/>
      <c r="R42" s="76"/>
      <c r="S42" s="76"/>
      <c r="T42" s="76"/>
    </row>
    <row r="44" spans="1:20" ht="30" customHeight="1" x14ac:dyDescent="0.25">
      <c r="A44" s="72" t="s">
        <v>32</v>
      </c>
      <c r="B44" s="72"/>
      <c r="C44" s="72"/>
      <c r="D44" s="72"/>
      <c r="E44" s="72"/>
      <c r="F44" s="72"/>
      <c r="G44" s="72"/>
      <c r="H44" s="72"/>
      <c r="I44" s="72"/>
      <c r="J44" s="72"/>
      <c r="K44" s="72"/>
      <c r="L44" s="72"/>
      <c r="M44" s="72"/>
      <c r="N44" s="72"/>
      <c r="O44" s="72"/>
      <c r="P44" s="72"/>
      <c r="Q44" s="72"/>
      <c r="R44" s="45"/>
      <c r="S44" s="46"/>
      <c r="T44" s="47"/>
    </row>
    <row r="45" spans="1:20" ht="6" customHeight="1" x14ac:dyDescent="0.25"/>
    <row r="46" spans="1:20" ht="16.5" customHeight="1" x14ac:dyDescent="0.25">
      <c r="A46" s="16" t="s">
        <v>33</v>
      </c>
    </row>
    <row r="47" spans="1:20" ht="13.5" customHeight="1" x14ac:dyDescent="0.25">
      <c r="A47" s="17" t="s">
        <v>36</v>
      </c>
    </row>
    <row r="48" spans="1:20" ht="30" customHeight="1" x14ac:dyDescent="0.25">
      <c r="A48" s="72" t="s">
        <v>157</v>
      </c>
      <c r="B48" s="72"/>
      <c r="C48" s="72"/>
      <c r="D48" s="72"/>
      <c r="E48" s="72"/>
      <c r="F48" s="72"/>
      <c r="G48" s="72"/>
      <c r="H48" s="72"/>
      <c r="I48" s="72"/>
      <c r="J48" s="72"/>
      <c r="K48" s="72"/>
      <c r="L48" s="72"/>
      <c r="M48" s="72"/>
      <c r="N48" s="72"/>
      <c r="O48" s="72"/>
      <c r="P48" s="72"/>
      <c r="Q48" s="72"/>
      <c r="R48" s="72"/>
      <c r="S48" s="69"/>
      <c r="T48" s="69"/>
    </row>
    <row r="50" spans="1:20" ht="30" customHeight="1" x14ac:dyDescent="0.25">
      <c r="A50" s="49" t="s">
        <v>158</v>
      </c>
      <c r="B50" s="49"/>
      <c r="C50" s="49"/>
      <c r="D50" s="49"/>
      <c r="E50" s="49"/>
      <c r="F50" s="49"/>
      <c r="G50" s="49"/>
      <c r="H50" s="49"/>
      <c r="I50" s="49"/>
      <c r="J50" s="49"/>
      <c r="K50" s="49"/>
      <c r="L50" s="49"/>
      <c r="M50" s="49"/>
      <c r="N50" s="49"/>
      <c r="O50" s="49"/>
      <c r="P50" s="49"/>
      <c r="Q50" s="49"/>
      <c r="R50" s="49"/>
      <c r="S50" s="69"/>
      <c r="T50" s="69"/>
    </row>
    <row r="52" spans="1:20" ht="36.75" customHeight="1" x14ac:dyDescent="0.25">
      <c r="A52" s="42" t="s">
        <v>35</v>
      </c>
      <c r="B52" s="43"/>
      <c r="C52" s="43"/>
      <c r="D52" s="44"/>
      <c r="E52" s="39"/>
      <c r="F52" s="40"/>
      <c r="G52" s="40"/>
      <c r="H52" s="40"/>
      <c r="I52" s="40"/>
      <c r="J52" s="40"/>
      <c r="K52" s="40"/>
      <c r="L52" s="40"/>
      <c r="M52" s="40"/>
      <c r="N52" s="40"/>
      <c r="O52" s="40"/>
      <c r="P52" s="40"/>
      <c r="Q52" s="40"/>
      <c r="R52" s="40"/>
      <c r="S52" s="40"/>
      <c r="T52" s="41"/>
    </row>
    <row r="53" spans="1:20" ht="18.75" customHeight="1" x14ac:dyDescent="0.25"/>
    <row r="54" spans="1:20" ht="14.25" customHeight="1" x14ac:dyDescent="0.25">
      <c r="A54" s="17" t="s">
        <v>123</v>
      </c>
    </row>
    <row r="55" spans="1:20" ht="30" customHeight="1" x14ac:dyDescent="0.25">
      <c r="A55" s="49" t="s">
        <v>211</v>
      </c>
      <c r="B55" s="49"/>
      <c r="C55" s="49"/>
      <c r="D55" s="49"/>
      <c r="E55" s="49"/>
      <c r="F55" s="49"/>
      <c r="G55" s="49"/>
      <c r="H55" s="49"/>
      <c r="I55" s="49"/>
      <c r="J55" s="49"/>
      <c r="K55" s="49"/>
      <c r="L55" s="49"/>
      <c r="M55" s="49"/>
      <c r="N55" s="49"/>
      <c r="O55" s="49"/>
      <c r="P55" s="49"/>
      <c r="Q55" s="49"/>
      <c r="R55" s="49"/>
      <c r="S55" s="77"/>
      <c r="T55" s="77"/>
    </row>
    <row r="57" spans="1:20" ht="36.75" customHeight="1" x14ac:dyDescent="0.25">
      <c r="A57" s="42" t="s">
        <v>124</v>
      </c>
      <c r="B57" s="43"/>
      <c r="C57" s="43"/>
      <c r="D57" s="44"/>
      <c r="E57" s="39"/>
      <c r="F57" s="40"/>
      <c r="G57" s="40"/>
      <c r="H57" s="40"/>
      <c r="I57" s="40"/>
      <c r="J57" s="40"/>
      <c r="K57" s="40"/>
      <c r="L57" s="40"/>
      <c r="M57" s="40"/>
      <c r="N57" s="40"/>
      <c r="O57" s="40"/>
      <c r="P57" s="40"/>
      <c r="Q57" s="40"/>
      <c r="R57" s="40"/>
      <c r="S57" s="40"/>
      <c r="T57" s="41"/>
    </row>
    <row r="58" spans="1:20" ht="8.25" customHeight="1" x14ac:dyDescent="0.25"/>
    <row r="59" spans="1:20" ht="15" customHeight="1" x14ac:dyDescent="0.25">
      <c r="A59" s="17" t="s">
        <v>37</v>
      </c>
    </row>
    <row r="60" spans="1:20" ht="30" customHeight="1" x14ac:dyDescent="0.25">
      <c r="A60" s="78" t="s">
        <v>40</v>
      </c>
      <c r="B60" s="79"/>
      <c r="C60" s="79"/>
      <c r="D60" s="25"/>
      <c r="F60" s="49" t="s">
        <v>181</v>
      </c>
      <c r="G60" s="49"/>
      <c r="H60" s="49"/>
      <c r="I60" s="49"/>
      <c r="J60" s="49"/>
      <c r="K60" s="49"/>
      <c r="L60" s="24"/>
      <c r="N60" s="42" t="s">
        <v>41</v>
      </c>
      <c r="O60" s="43"/>
      <c r="P60" s="43"/>
      <c r="Q60" s="43"/>
      <c r="R60" s="43"/>
      <c r="S60" s="44"/>
      <c r="T60" s="24"/>
    </row>
    <row r="61" spans="1:20" ht="13.5" customHeight="1" x14ac:dyDescent="0.25">
      <c r="A61" s="9"/>
    </row>
    <row r="62" spans="1:20" ht="32.25" customHeight="1" x14ac:dyDescent="0.25">
      <c r="A62" s="49" t="s">
        <v>42</v>
      </c>
      <c r="B62" s="49"/>
      <c r="C62" s="49"/>
      <c r="D62" s="49"/>
      <c r="E62" s="49"/>
      <c r="F62" s="77"/>
      <c r="G62" s="77"/>
      <c r="I62" s="49" t="s">
        <v>95</v>
      </c>
      <c r="J62" s="49"/>
      <c r="K62" s="49"/>
      <c r="L62" s="49"/>
      <c r="M62" s="49"/>
      <c r="N62" s="49"/>
      <c r="O62" s="49"/>
      <c r="P62" s="49"/>
      <c r="Q62" s="49"/>
      <c r="R62" s="49"/>
      <c r="S62" s="69"/>
      <c r="T62" s="69"/>
    </row>
    <row r="63" spans="1:20" ht="12" customHeight="1" x14ac:dyDescent="0.25"/>
    <row r="64" spans="1:20" ht="36.75" customHeight="1" x14ac:dyDescent="0.25">
      <c r="A64" s="65" t="s">
        <v>38</v>
      </c>
      <c r="B64" s="66"/>
      <c r="C64" s="66"/>
      <c r="D64" s="67"/>
      <c r="E64" s="39"/>
      <c r="F64" s="40"/>
      <c r="G64" s="40"/>
      <c r="H64" s="40"/>
      <c r="I64" s="40"/>
      <c r="J64" s="40"/>
      <c r="K64" s="40"/>
      <c r="L64" s="40"/>
      <c r="M64" s="40"/>
      <c r="N64" s="40"/>
      <c r="O64" s="40"/>
      <c r="P64" s="40"/>
      <c r="Q64" s="40"/>
      <c r="R64" s="40"/>
      <c r="S64" s="40"/>
      <c r="T64" s="41"/>
    </row>
    <row r="65" spans="1:20" ht="6.75" customHeight="1" x14ac:dyDescent="0.25"/>
    <row r="66" spans="1:20" ht="15.75" customHeight="1" x14ac:dyDescent="0.25">
      <c r="A66" s="17" t="s">
        <v>39</v>
      </c>
    </row>
    <row r="67" spans="1:20" ht="30" customHeight="1" x14ac:dyDescent="0.25">
      <c r="A67" s="72" t="s">
        <v>43</v>
      </c>
      <c r="B67" s="72"/>
      <c r="C67" s="72"/>
      <c r="D67" s="72"/>
      <c r="E67" s="72"/>
      <c r="F67" s="72"/>
      <c r="G67" s="72"/>
      <c r="H67" s="72"/>
      <c r="I67" s="72"/>
      <c r="J67" s="72"/>
      <c r="K67" s="72"/>
      <c r="L67" s="72"/>
      <c r="M67" s="72"/>
      <c r="N67" s="72"/>
      <c r="O67" s="72"/>
      <c r="P67" s="72"/>
      <c r="Q67" s="72"/>
      <c r="R67" s="72"/>
      <c r="S67" s="40"/>
      <c r="T67" s="41"/>
    </row>
    <row r="69" spans="1:20" x14ac:dyDescent="0.25">
      <c r="A69" s="19" t="s">
        <v>44</v>
      </c>
    </row>
    <row r="70" spans="1:20" ht="27.75" customHeight="1" x14ac:dyDescent="0.25">
      <c r="A70" s="42" t="s">
        <v>45</v>
      </c>
      <c r="B70" s="43"/>
      <c r="C70" s="24"/>
      <c r="E70" s="61" t="s">
        <v>46</v>
      </c>
      <c r="F70" s="81"/>
      <c r="G70" s="24"/>
      <c r="I70" s="61" t="s">
        <v>47</v>
      </c>
      <c r="J70" s="61"/>
      <c r="K70" s="61"/>
      <c r="L70" s="24"/>
      <c r="O70" s="42" t="s">
        <v>49</v>
      </c>
      <c r="P70" s="43"/>
      <c r="Q70" s="43"/>
      <c r="R70" s="43"/>
      <c r="S70" s="44"/>
      <c r="T70" s="24"/>
    </row>
    <row r="71" spans="1:20" ht="27.75" customHeight="1" x14ac:dyDescent="0.25">
      <c r="A71" s="42" t="s">
        <v>48</v>
      </c>
      <c r="B71" s="43"/>
      <c r="C71" s="24"/>
      <c r="E71" s="42" t="s">
        <v>50</v>
      </c>
      <c r="F71" s="43"/>
      <c r="G71" s="43"/>
      <c r="H71" s="43"/>
      <c r="I71" s="43"/>
      <c r="J71" s="43"/>
      <c r="K71" s="43"/>
      <c r="L71" s="43"/>
      <c r="M71" s="43"/>
      <c r="N71" s="43"/>
      <c r="O71" s="43"/>
      <c r="P71" s="43"/>
      <c r="Q71" s="43"/>
      <c r="R71" s="43"/>
      <c r="S71" s="44"/>
      <c r="T71" s="24"/>
    </row>
    <row r="73" spans="1:20" x14ac:dyDescent="0.25">
      <c r="A73" s="19" t="s">
        <v>51</v>
      </c>
    </row>
    <row r="74" spans="1:20" ht="27.75" customHeight="1" x14ac:dyDescent="0.25">
      <c r="A74" s="65" t="s">
        <v>52</v>
      </c>
      <c r="B74" s="66"/>
      <c r="C74" s="24"/>
      <c r="E74" s="49" t="s">
        <v>53</v>
      </c>
      <c r="F74" s="49"/>
      <c r="G74" s="24"/>
    </row>
    <row r="75" spans="1:20" ht="33" customHeight="1" x14ac:dyDescent="0.25">
      <c r="A75" s="19" t="s">
        <v>169</v>
      </c>
    </row>
    <row r="76" spans="1:20" ht="27.75" customHeight="1" x14ac:dyDescent="0.25">
      <c r="A76" s="65" t="s">
        <v>54</v>
      </c>
      <c r="B76" s="66"/>
      <c r="C76" s="24"/>
      <c r="E76" s="49" t="s">
        <v>55</v>
      </c>
      <c r="F76" s="82"/>
      <c r="G76" s="24"/>
      <c r="I76" s="61" t="s">
        <v>159</v>
      </c>
      <c r="J76" s="61"/>
      <c r="K76" s="24"/>
      <c r="M76" s="49" t="s">
        <v>56</v>
      </c>
      <c r="N76" s="49"/>
      <c r="O76" s="24"/>
      <c r="Q76" s="49" t="s">
        <v>59</v>
      </c>
      <c r="R76" s="49"/>
      <c r="S76" s="24"/>
    </row>
    <row r="77" spans="1:20" ht="27.75" customHeight="1" x14ac:dyDescent="0.25">
      <c r="A77" s="78" t="s">
        <v>57</v>
      </c>
      <c r="B77" s="79"/>
      <c r="C77" s="24"/>
      <c r="E77" s="61" t="s">
        <v>58</v>
      </c>
      <c r="F77" s="61"/>
      <c r="G77" s="24"/>
      <c r="L77" s="10"/>
      <c r="M77" s="10"/>
      <c r="N77" s="10"/>
      <c r="O77" s="10"/>
      <c r="P77" s="10"/>
      <c r="Q77" s="10"/>
      <c r="R77" s="10"/>
      <c r="S77" s="10"/>
      <c r="T77" s="10"/>
    </row>
    <row r="78" spans="1:20" ht="17.25" customHeight="1" x14ac:dyDescent="0.25">
      <c r="A78" s="19" t="s">
        <v>60</v>
      </c>
    </row>
    <row r="79" spans="1:20" ht="27.75" customHeight="1" x14ac:dyDescent="0.25">
      <c r="A79" s="83" t="s">
        <v>61</v>
      </c>
      <c r="B79" s="83"/>
      <c r="C79" s="83"/>
      <c r="D79" s="83"/>
      <c r="E79" s="24"/>
      <c r="F79" s="4"/>
      <c r="G79" s="61" t="s">
        <v>62</v>
      </c>
      <c r="H79" s="61"/>
      <c r="I79" s="61"/>
      <c r="J79" s="24"/>
      <c r="K79" s="4"/>
      <c r="L79" s="61" t="s">
        <v>63</v>
      </c>
      <c r="M79" s="61"/>
      <c r="N79" s="61"/>
      <c r="O79" s="61"/>
      <c r="P79" s="24"/>
    </row>
    <row r="80" spans="1:20" ht="30" customHeight="1" x14ac:dyDescent="0.25">
      <c r="A80" s="61" t="s">
        <v>143</v>
      </c>
      <c r="B80" s="61"/>
      <c r="C80" s="61"/>
      <c r="D80" s="24"/>
      <c r="F80" s="42" t="s">
        <v>98</v>
      </c>
      <c r="G80" s="43"/>
      <c r="H80" s="43"/>
      <c r="I80" s="44"/>
      <c r="J80" s="69"/>
      <c r="K80" s="69"/>
      <c r="L80" s="69"/>
      <c r="M80" s="69"/>
      <c r="N80" s="69"/>
      <c r="O80" s="69"/>
      <c r="P80" s="69"/>
      <c r="Q80" s="69"/>
      <c r="R80" s="69"/>
      <c r="S80" s="69"/>
      <c r="T80" s="69"/>
    </row>
    <row r="82" spans="1:20" ht="20.25" customHeight="1" x14ac:dyDescent="0.25">
      <c r="A82" s="49" t="s">
        <v>182</v>
      </c>
      <c r="B82" s="49"/>
      <c r="C82" s="49"/>
      <c r="D82" s="49"/>
      <c r="E82" s="49"/>
      <c r="F82" s="49"/>
      <c r="G82" s="49"/>
      <c r="H82" s="49"/>
      <c r="I82" s="29" t="str">
        <f>IF(C74&lt;&gt;"",IF(AND(C74="SI",G74="SI",OR(C76="SI",G76="SI",K76="SI",O76="SI",S76="SI",C77="SI",G77="SI")),"SI","NO"),"")</f>
        <v/>
      </c>
    </row>
    <row r="83" spans="1:20" x14ac:dyDescent="0.25">
      <c r="A83" s="16" t="s">
        <v>64</v>
      </c>
    </row>
    <row r="84" spans="1:20" ht="27.75" customHeight="1" x14ac:dyDescent="0.25">
      <c r="A84" s="49" t="s">
        <v>65</v>
      </c>
      <c r="B84" s="49"/>
      <c r="C84" s="49"/>
      <c r="D84" s="49"/>
      <c r="E84" s="49"/>
      <c r="F84" s="49"/>
      <c r="G84" s="69"/>
      <c r="H84" s="69"/>
      <c r="I84" s="69"/>
      <c r="J84" s="69"/>
      <c r="K84" s="69"/>
      <c r="L84" s="69"/>
      <c r="M84" s="69"/>
      <c r="N84" s="69"/>
      <c r="O84" s="69"/>
      <c r="P84" s="69"/>
      <c r="Q84" s="69"/>
      <c r="R84" s="69"/>
      <c r="S84" s="69"/>
      <c r="T84" s="69"/>
    </row>
    <row r="86" spans="1:20" ht="36.75" customHeight="1" x14ac:dyDescent="0.25">
      <c r="A86" s="42" t="s">
        <v>69</v>
      </c>
      <c r="B86" s="43"/>
      <c r="C86" s="43"/>
      <c r="D86" s="44"/>
      <c r="E86" s="39"/>
      <c r="F86" s="40"/>
      <c r="G86" s="40"/>
      <c r="H86" s="40"/>
      <c r="I86" s="40"/>
      <c r="J86" s="40"/>
      <c r="K86" s="40"/>
      <c r="L86" s="40"/>
      <c r="M86" s="40"/>
      <c r="N86" s="40"/>
      <c r="O86" s="40"/>
      <c r="P86" s="40"/>
      <c r="Q86" s="40"/>
      <c r="R86" s="40"/>
      <c r="S86" s="40"/>
      <c r="T86" s="41"/>
    </row>
    <row r="88" spans="1:20" ht="12" customHeight="1" x14ac:dyDescent="0.25">
      <c r="A88" s="16" t="s">
        <v>70</v>
      </c>
    </row>
    <row r="89" spans="1:20" ht="32.25" customHeight="1" x14ac:dyDescent="0.25">
      <c r="A89" s="78" t="s">
        <v>180</v>
      </c>
      <c r="B89" s="79"/>
      <c r="C89" s="79"/>
      <c r="D89" s="79"/>
      <c r="E89" s="79"/>
      <c r="F89" s="80"/>
      <c r="G89" s="24"/>
    </row>
    <row r="91" spans="1:20" ht="36.75" customHeight="1" x14ac:dyDescent="0.25">
      <c r="A91" s="65" t="s">
        <v>71</v>
      </c>
      <c r="B91" s="66"/>
      <c r="C91" s="66"/>
      <c r="D91" s="67"/>
      <c r="E91" s="39"/>
      <c r="F91" s="40"/>
      <c r="G91" s="40"/>
      <c r="H91" s="40"/>
      <c r="I91" s="40"/>
      <c r="J91" s="40"/>
      <c r="K91" s="40"/>
      <c r="L91" s="40"/>
      <c r="M91" s="40"/>
      <c r="N91" s="40"/>
      <c r="O91" s="40"/>
      <c r="P91" s="40"/>
      <c r="Q91" s="40"/>
      <c r="R91" s="40"/>
      <c r="S91" s="40"/>
      <c r="T91" s="41"/>
    </row>
    <row r="93" spans="1:20" ht="33" customHeight="1" x14ac:dyDescent="0.25">
      <c r="A93" s="20" t="s">
        <v>72</v>
      </c>
    </row>
    <row r="94" spans="1:20" ht="20.25" customHeight="1" x14ac:dyDescent="0.25">
      <c r="A94" s="88" t="s">
        <v>73</v>
      </c>
      <c r="B94" s="88"/>
      <c r="C94" s="88"/>
      <c r="D94" s="89" t="s">
        <v>74</v>
      </c>
      <c r="E94" s="89"/>
      <c r="F94" s="89"/>
      <c r="G94" s="89" t="s">
        <v>144</v>
      </c>
      <c r="H94" s="89"/>
      <c r="I94" s="89"/>
      <c r="J94" s="90" t="s">
        <v>75</v>
      </c>
      <c r="K94" s="92"/>
      <c r="L94" s="91"/>
      <c r="M94" s="90" t="s">
        <v>45</v>
      </c>
      <c r="N94" s="92"/>
      <c r="O94" s="92"/>
      <c r="P94" s="92"/>
      <c r="Q94" s="92"/>
      <c r="R94" s="91"/>
      <c r="S94" s="90" t="s">
        <v>76</v>
      </c>
      <c r="T94" s="91"/>
    </row>
    <row r="95" spans="1:20" ht="29.25" customHeight="1" x14ac:dyDescent="0.25">
      <c r="A95" s="84"/>
      <c r="B95" s="85"/>
      <c r="C95" s="85"/>
      <c r="D95" s="84"/>
      <c r="E95" s="85"/>
      <c r="F95" s="85"/>
      <c r="G95" s="86"/>
      <c r="H95" s="87"/>
      <c r="I95" s="87"/>
      <c r="J95" s="86"/>
      <c r="K95" s="87"/>
      <c r="L95" s="87"/>
      <c r="M95" s="84"/>
      <c r="N95" s="85"/>
      <c r="O95" s="85"/>
      <c r="P95" s="85"/>
      <c r="Q95" s="85"/>
      <c r="R95" s="93"/>
      <c r="S95" s="77"/>
      <c r="T95" s="77"/>
    </row>
    <row r="96" spans="1:20" ht="29.25" customHeight="1" x14ac:dyDescent="0.25">
      <c r="A96" s="84"/>
      <c r="B96" s="85"/>
      <c r="C96" s="85"/>
      <c r="D96" s="84"/>
      <c r="E96" s="85"/>
      <c r="F96" s="85"/>
      <c r="G96" s="86"/>
      <c r="H96" s="87"/>
      <c r="I96" s="87"/>
      <c r="J96" s="86"/>
      <c r="K96" s="87"/>
      <c r="L96" s="87"/>
      <c r="M96" s="84"/>
      <c r="N96" s="85"/>
      <c r="O96" s="85"/>
      <c r="P96" s="85"/>
      <c r="Q96" s="85"/>
      <c r="R96" s="93"/>
      <c r="S96" s="77"/>
      <c r="T96" s="77"/>
    </row>
    <row r="97" spans="1:21" ht="29.25" customHeight="1" x14ac:dyDescent="0.25">
      <c r="A97" s="84"/>
      <c r="B97" s="85"/>
      <c r="C97" s="85"/>
      <c r="D97" s="84"/>
      <c r="E97" s="85"/>
      <c r="F97" s="85"/>
      <c r="G97" s="86"/>
      <c r="H97" s="87"/>
      <c r="I97" s="87"/>
      <c r="J97" s="86"/>
      <c r="K97" s="87"/>
      <c r="L97" s="87"/>
      <c r="M97" s="84"/>
      <c r="N97" s="85"/>
      <c r="O97" s="85"/>
      <c r="P97" s="85"/>
      <c r="Q97" s="85"/>
      <c r="R97" s="93"/>
      <c r="S97" s="77"/>
      <c r="T97" s="77"/>
    </row>
    <row r="98" spans="1:21" ht="29.25" customHeight="1" x14ac:dyDescent="0.25">
      <c r="A98" s="84"/>
      <c r="B98" s="85"/>
      <c r="C98" s="85"/>
      <c r="D98" s="84"/>
      <c r="E98" s="85"/>
      <c r="F98" s="85"/>
      <c r="G98" s="86"/>
      <c r="H98" s="87"/>
      <c r="I98" s="87"/>
      <c r="J98" s="86"/>
      <c r="K98" s="87"/>
      <c r="L98" s="87"/>
      <c r="M98" s="84"/>
      <c r="N98" s="85"/>
      <c r="O98" s="85"/>
      <c r="P98" s="85"/>
      <c r="Q98" s="85"/>
      <c r="R98" s="93"/>
      <c r="S98" s="77"/>
      <c r="T98" s="77"/>
    </row>
    <row r="99" spans="1:21" ht="29.25" customHeight="1" x14ac:dyDescent="0.25">
      <c r="A99" s="84"/>
      <c r="B99" s="85"/>
      <c r="C99" s="85"/>
      <c r="D99" s="84"/>
      <c r="E99" s="85"/>
      <c r="F99" s="85"/>
      <c r="G99" s="86"/>
      <c r="H99" s="87"/>
      <c r="I99" s="87"/>
      <c r="J99" s="86"/>
      <c r="K99" s="87"/>
      <c r="L99" s="87"/>
      <c r="M99" s="84"/>
      <c r="N99" s="85"/>
      <c r="O99" s="85"/>
      <c r="P99" s="85"/>
      <c r="Q99" s="85"/>
      <c r="R99" s="93"/>
      <c r="S99" s="77"/>
      <c r="T99" s="77"/>
    </row>
    <row r="100" spans="1:21" ht="29.25" customHeight="1" x14ac:dyDescent="0.25">
      <c r="A100" s="84"/>
      <c r="B100" s="85"/>
      <c r="C100" s="85"/>
      <c r="D100" s="84"/>
      <c r="E100" s="85"/>
      <c r="F100" s="85"/>
      <c r="G100" s="86"/>
      <c r="H100" s="87"/>
      <c r="I100" s="87"/>
      <c r="J100" s="86"/>
      <c r="K100" s="87"/>
      <c r="L100" s="87"/>
      <c r="M100" s="84"/>
      <c r="N100" s="85"/>
      <c r="O100" s="85"/>
      <c r="P100" s="85"/>
      <c r="Q100" s="85"/>
      <c r="R100" s="93"/>
      <c r="S100" s="77"/>
      <c r="T100" s="77"/>
    </row>
    <row r="101" spans="1:21" ht="29.25" customHeight="1" x14ac:dyDescent="0.25">
      <c r="A101" s="84"/>
      <c r="B101" s="85"/>
      <c r="C101" s="85"/>
      <c r="D101" s="84"/>
      <c r="E101" s="85"/>
      <c r="F101" s="85"/>
      <c r="G101" s="86"/>
      <c r="H101" s="87"/>
      <c r="I101" s="87"/>
      <c r="J101" s="86"/>
      <c r="K101" s="87"/>
      <c r="L101" s="87"/>
      <c r="M101" s="84"/>
      <c r="N101" s="85"/>
      <c r="O101" s="85"/>
      <c r="P101" s="85"/>
      <c r="Q101" s="85"/>
      <c r="R101" s="93"/>
      <c r="S101" s="77"/>
      <c r="T101" s="77"/>
    </row>
    <row r="103" spans="1:21" ht="36.75" customHeight="1" x14ac:dyDescent="0.25">
      <c r="A103" s="65" t="s">
        <v>96</v>
      </c>
      <c r="B103" s="66"/>
      <c r="C103" s="66"/>
      <c r="D103" s="67"/>
      <c r="E103" s="39"/>
      <c r="F103" s="40"/>
      <c r="G103" s="40"/>
      <c r="H103" s="40"/>
      <c r="I103" s="40"/>
      <c r="J103" s="40"/>
      <c r="K103" s="40"/>
      <c r="L103" s="40"/>
      <c r="M103" s="40"/>
      <c r="N103" s="40"/>
      <c r="O103" s="40"/>
      <c r="P103" s="40"/>
      <c r="Q103" s="40"/>
      <c r="R103" s="40"/>
      <c r="S103" s="40"/>
      <c r="T103" s="41"/>
    </row>
    <row r="104" spans="1:21" ht="17.25" customHeight="1" x14ac:dyDescent="0.25"/>
    <row r="105" spans="1:21" ht="23.25" customHeight="1" x14ac:dyDescent="0.25">
      <c r="A105" s="16" t="s">
        <v>201</v>
      </c>
      <c r="B105" s="16"/>
      <c r="C105" s="16"/>
      <c r="D105" s="16"/>
      <c r="E105" s="16"/>
      <c r="F105" s="16"/>
      <c r="G105" s="16"/>
      <c r="H105" s="16"/>
      <c r="I105" s="16"/>
      <c r="J105" s="16"/>
      <c r="K105" s="16"/>
      <c r="L105" s="16"/>
    </row>
    <row r="106" spans="1:21" ht="26.25" customHeight="1" x14ac:dyDescent="0.25">
      <c r="A106" s="49" t="s">
        <v>97</v>
      </c>
      <c r="B106" s="49"/>
      <c r="C106" s="49"/>
      <c r="D106" s="49"/>
      <c r="E106" s="57"/>
      <c r="F106" s="57"/>
      <c r="H106" s="49" t="s">
        <v>219</v>
      </c>
      <c r="I106" s="49"/>
      <c r="J106" s="49"/>
      <c r="K106" s="49"/>
      <c r="L106" s="94"/>
      <c r="M106" s="95"/>
      <c r="O106" s="42" t="s">
        <v>156</v>
      </c>
      <c r="P106" s="43"/>
      <c r="Q106" s="43"/>
      <c r="R106" s="43"/>
      <c r="S106" s="44"/>
      <c r="T106" s="11" t="str">
        <f>IF(AND(E106&lt;&gt;"",L106&lt;&gt;""),IF((L106-E106+1)&gt;0,L106-E106+1,"Verificare date"),"")</f>
        <v/>
      </c>
      <c r="U106" s="5"/>
    </row>
    <row r="107" spans="1:21" ht="14.25" customHeight="1" x14ac:dyDescent="0.25">
      <c r="A107" s="9"/>
      <c r="U107" s="5"/>
    </row>
    <row r="108" spans="1:21" ht="26.25" customHeight="1" x14ac:dyDescent="0.25">
      <c r="A108" s="49" t="s">
        <v>146</v>
      </c>
      <c r="B108" s="49"/>
      <c r="C108" s="49"/>
      <c r="D108" s="49"/>
      <c r="E108" s="12"/>
      <c r="H108" s="61" t="s">
        <v>147</v>
      </c>
      <c r="I108" s="61"/>
      <c r="J108" s="61"/>
      <c r="K108" s="34">
        <v>420</v>
      </c>
      <c r="O108" s="78" t="s">
        <v>145</v>
      </c>
      <c r="P108" s="79"/>
      <c r="Q108" s="79"/>
      <c r="R108" s="79"/>
      <c r="S108" s="80"/>
      <c r="T108" s="13"/>
      <c r="U108" s="5"/>
    </row>
    <row r="109" spans="1:21" x14ac:dyDescent="0.25">
      <c r="A109" s="9"/>
      <c r="U109" s="5"/>
    </row>
    <row r="110" spans="1:21" ht="31.5" customHeight="1" x14ac:dyDescent="0.25">
      <c r="A110" s="42" t="s">
        <v>151</v>
      </c>
      <c r="B110" s="43"/>
      <c r="C110" s="58"/>
      <c r="D110" s="58"/>
      <c r="E110" s="49" t="s">
        <v>150</v>
      </c>
      <c r="F110" s="49"/>
      <c r="G110" s="49"/>
      <c r="H110" s="58"/>
      <c r="I110" s="58"/>
      <c r="J110" s="49" t="s">
        <v>149</v>
      </c>
      <c r="K110" s="49"/>
      <c r="L110" s="49"/>
      <c r="M110" s="58"/>
      <c r="N110" s="58"/>
      <c r="O110" s="96" t="s">
        <v>148</v>
      </c>
      <c r="P110" s="97"/>
      <c r="Q110" s="97"/>
      <c r="R110" s="98"/>
      <c r="S110" s="58"/>
      <c r="T110" s="58"/>
      <c r="U110" s="5"/>
    </row>
    <row r="111" spans="1:21" x14ac:dyDescent="0.25">
      <c r="A111" s="9"/>
      <c r="U111" s="5"/>
    </row>
    <row r="112" spans="1:21" ht="31.5" customHeight="1" x14ac:dyDescent="0.25">
      <c r="A112" s="42" t="s">
        <v>152</v>
      </c>
      <c r="B112" s="43"/>
      <c r="C112" s="58"/>
      <c r="D112" s="58"/>
      <c r="E112" s="42" t="s">
        <v>98</v>
      </c>
      <c r="F112" s="43"/>
      <c r="G112" s="44"/>
      <c r="H112" s="58"/>
      <c r="I112" s="58"/>
      <c r="J112" s="58"/>
      <c r="K112" s="58"/>
      <c r="L112" s="58"/>
      <c r="M112" s="58"/>
      <c r="N112" s="58"/>
      <c r="O112" s="58"/>
      <c r="P112" s="58"/>
      <c r="Q112" s="58"/>
      <c r="R112" s="58"/>
      <c r="S112" s="58"/>
      <c r="T112" s="58"/>
      <c r="U112" s="5"/>
    </row>
    <row r="113" spans="1:21" x14ac:dyDescent="0.25">
      <c r="A113" s="9"/>
      <c r="U113" s="5"/>
    </row>
    <row r="114" spans="1:21" ht="27" customHeight="1" x14ac:dyDescent="0.25">
      <c r="A114" s="78" t="s">
        <v>154</v>
      </c>
      <c r="B114" s="80"/>
      <c r="C114" s="59">
        <f>SUM(C110,H110,M110,S110,C112)*1440</f>
        <v>0</v>
      </c>
      <c r="D114" s="59"/>
      <c r="E114" s="49" t="s">
        <v>199</v>
      </c>
      <c r="F114" s="49"/>
      <c r="G114" s="49"/>
      <c r="H114" s="59">
        <f xml:space="preserve"> K108*T108/7</f>
        <v>0</v>
      </c>
      <c r="I114" s="59"/>
      <c r="J114" s="42" t="s">
        <v>198</v>
      </c>
      <c r="K114" s="43"/>
      <c r="L114" s="43"/>
      <c r="M114" s="43"/>
      <c r="N114" s="44"/>
      <c r="O114" s="35" t="str">
        <f>IF(T108&lt;&gt;"",IF(AND(H110&gt;0,M110&gt;0,S110&gt;0),"SI","NO"),"")</f>
        <v/>
      </c>
      <c r="P114" s="42" t="s">
        <v>153</v>
      </c>
      <c r="Q114" s="43"/>
      <c r="R114" s="43"/>
      <c r="S114" s="44"/>
      <c r="T114" s="14" t="str">
        <f>IF(T108&lt;&gt;"",IF(C114&gt;=H114,"SI","NO"),"")</f>
        <v/>
      </c>
      <c r="U114" s="5"/>
    </row>
    <row r="115" spans="1:21" x14ac:dyDescent="0.25">
      <c r="A115" s="9"/>
    </row>
    <row r="116" spans="1:21" ht="35.25" customHeight="1" x14ac:dyDescent="0.25">
      <c r="A116" s="49" t="s">
        <v>200</v>
      </c>
      <c r="B116" s="49"/>
      <c r="C116" s="49"/>
      <c r="D116" s="59">
        <f>ROUND(H114*30%,0)</f>
        <v>0</v>
      </c>
      <c r="E116" s="59"/>
      <c r="H116" s="61" t="s">
        <v>178</v>
      </c>
      <c r="I116" s="61"/>
      <c r="J116" s="61"/>
      <c r="K116" s="59" t="str">
        <f>IF(T108&lt;&gt;"",ROUND(S110*1440,0),"")</f>
        <v/>
      </c>
      <c r="L116" s="59"/>
      <c r="N116" s="49" t="s">
        <v>155</v>
      </c>
      <c r="O116" s="49"/>
      <c r="P116" s="49"/>
      <c r="Q116" s="49"/>
      <c r="R116" s="49"/>
      <c r="S116" s="49"/>
      <c r="T116" s="14" t="str">
        <f>IF(T108&lt;&gt;"",IF(S110*1440&gt;=D116,"SI","NO"),"")</f>
        <v/>
      </c>
    </row>
    <row r="117" spans="1:21" x14ac:dyDescent="0.25">
      <c r="A117" s="9"/>
    </row>
    <row r="118" spans="1:21" ht="23.25" customHeight="1" x14ac:dyDescent="0.25">
      <c r="A118" s="17" t="s">
        <v>131</v>
      </c>
    </row>
    <row r="119" spans="1:21" ht="27.75" customHeight="1" x14ac:dyDescent="0.25">
      <c r="A119" s="61" t="s">
        <v>132</v>
      </c>
      <c r="B119" s="61"/>
      <c r="C119" s="61"/>
      <c r="D119" s="61"/>
      <c r="E119" s="61"/>
      <c r="F119" s="60"/>
      <c r="G119" s="60"/>
      <c r="H119" s="61" t="s">
        <v>133</v>
      </c>
      <c r="I119" s="61"/>
      <c r="J119" s="61"/>
      <c r="K119" s="61"/>
      <c r="L119" s="61"/>
      <c r="M119" s="61"/>
      <c r="N119" s="61"/>
      <c r="O119" s="61"/>
      <c r="P119" s="61"/>
      <c r="Q119" s="61"/>
      <c r="R119" s="61"/>
      <c r="S119" s="77"/>
      <c r="T119" s="77"/>
    </row>
    <row r="120" spans="1:21" x14ac:dyDescent="0.25">
      <c r="A120" s="9"/>
    </row>
    <row r="121" spans="1:21" ht="30.75" customHeight="1" x14ac:dyDescent="0.25">
      <c r="A121" s="61" t="s">
        <v>134</v>
      </c>
      <c r="B121" s="61"/>
      <c r="C121" s="61"/>
      <c r="D121" s="61"/>
      <c r="E121" s="61"/>
      <c r="F121" s="25"/>
      <c r="H121" s="61" t="s">
        <v>136</v>
      </c>
      <c r="I121" s="61"/>
      <c r="J121" s="61"/>
      <c r="K121" s="61"/>
      <c r="L121" s="61"/>
      <c r="M121" s="61"/>
      <c r="N121" s="61"/>
      <c r="O121" s="61"/>
      <c r="P121" s="61"/>
      <c r="Q121" s="61"/>
      <c r="R121" s="61"/>
      <c r="S121" s="77"/>
      <c r="T121" s="77"/>
    </row>
    <row r="122" spans="1:21" x14ac:dyDescent="0.25">
      <c r="A122" s="9"/>
    </row>
    <row r="123" spans="1:21" ht="31.5" customHeight="1" x14ac:dyDescent="0.25">
      <c r="A123" s="49" t="s">
        <v>195</v>
      </c>
      <c r="B123" s="49"/>
      <c r="C123" s="49"/>
      <c r="D123" s="49"/>
      <c r="E123" s="49"/>
      <c r="F123" s="49"/>
      <c r="G123" s="49"/>
      <c r="H123" s="49"/>
      <c r="I123" s="49"/>
      <c r="J123" s="49"/>
      <c r="K123" s="49"/>
      <c r="L123" s="77"/>
      <c r="M123" s="77"/>
    </row>
    <row r="124" spans="1:21" x14ac:dyDescent="0.25">
      <c r="A124" s="9"/>
    </row>
    <row r="125" spans="1:21" ht="36.75" customHeight="1" x14ac:dyDescent="0.25">
      <c r="A125" s="42" t="s">
        <v>135</v>
      </c>
      <c r="B125" s="43"/>
      <c r="C125" s="43"/>
      <c r="D125" s="44"/>
      <c r="E125" s="39"/>
      <c r="F125" s="40"/>
      <c r="G125" s="40"/>
      <c r="H125" s="40"/>
      <c r="I125" s="40"/>
      <c r="J125" s="40"/>
      <c r="K125" s="40"/>
      <c r="L125" s="40"/>
      <c r="M125" s="40"/>
      <c r="N125" s="40"/>
      <c r="O125" s="40"/>
      <c r="P125" s="40"/>
      <c r="Q125" s="40"/>
      <c r="R125" s="40"/>
      <c r="S125" s="40"/>
      <c r="T125" s="41"/>
    </row>
    <row r="126" spans="1:21" ht="13.5" customHeight="1" x14ac:dyDescent="0.25">
      <c r="A126" s="9"/>
    </row>
    <row r="127" spans="1:21" ht="13.5" customHeight="1" x14ac:dyDescent="0.25">
      <c r="A127" s="16" t="s">
        <v>202</v>
      </c>
    </row>
    <row r="128" spans="1:21" ht="33.75" customHeight="1" x14ac:dyDescent="0.25">
      <c r="A128" s="78" t="s">
        <v>205</v>
      </c>
      <c r="B128" s="79"/>
      <c r="C128" s="79"/>
      <c r="D128" s="79"/>
      <c r="E128" s="79"/>
      <c r="F128" s="84"/>
      <c r="G128" s="85"/>
      <c r="H128" s="85"/>
      <c r="I128" s="85"/>
      <c r="J128" s="85"/>
      <c r="K128" s="85"/>
      <c r="L128" s="85"/>
      <c r="M128" s="93"/>
      <c r="N128" s="10"/>
      <c r="O128" s="61" t="s">
        <v>206</v>
      </c>
      <c r="P128" s="61"/>
      <c r="Q128" s="61"/>
      <c r="R128" s="61"/>
      <c r="S128" s="57"/>
      <c r="T128" s="57"/>
    </row>
    <row r="129" spans="1:20" ht="19.5" customHeight="1" x14ac:dyDescent="0.25">
      <c r="A129" s="17" t="s">
        <v>99</v>
      </c>
    </row>
    <row r="130" spans="1:20" ht="32.25" customHeight="1" x14ac:dyDescent="0.25">
      <c r="A130" s="49" t="s">
        <v>126</v>
      </c>
      <c r="B130" s="49"/>
      <c r="C130" s="49"/>
      <c r="D130" s="49"/>
      <c r="E130" s="49"/>
      <c r="F130" s="57"/>
      <c r="G130" s="57"/>
      <c r="I130" s="49" t="s">
        <v>127</v>
      </c>
      <c r="J130" s="49"/>
      <c r="K130" s="49"/>
      <c r="L130" s="49"/>
      <c r="M130" s="49"/>
      <c r="N130" s="57"/>
      <c r="O130" s="57"/>
      <c r="P130" s="10"/>
      <c r="Q130" s="49" t="s">
        <v>125</v>
      </c>
      <c r="R130" s="49"/>
      <c r="S130" s="49"/>
      <c r="T130" s="27"/>
    </row>
    <row r="131" spans="1:20" ht="15.75" customHeight="1" x14ac:dyDescent="0.25">
      <c r="A131" s="9"/>
    </row>
    <row r="132" spans="1:20" ht="32.25" customHeight="1" x14ac:dyDescent="0.25">
      <c r="A132" s="49" t="s">
        <v>128</v>
      </c>
      <c r="B132" s="49"/>
      <c r="C132" s="49"/>
      <c r="D132" s="12"/>
      <c r="F132" s="49" t="s">
        <v>129</v>
      </c>
      <c r="G132" s="49"/>
      <c r="H132" s="49"/>
      <c r="I132" s="64" t="str">
        <f>IF(T130&lt;&gt;"",D132/T130,"")</f>
        <v/>
      </c>
      <c r="J132" s="64"/>
    </row>
    <row r="133" spans="1:20" ht="15.75" customHeight="1" x14ac:dyDescent="0.25">
      <c r="A133" s="9"/>
    </row>
    <row r="134" spans="1:20" ht="36.75" customHeight="1" x14ac:dyDescent="0.25">
      <c r="A134" s="42" t="s">
        <v>130</v>
      </c>
      <c r="B134" s="43"/>
      <c r="C134" s="43"/>
      <c r="D134" s="44"/>
      <c r="E134" s="39"/>
      <c r="F134" s="40"/>
      <c r="G134" s="40"/>
      <c r="H134" s="40"/>
      <c r="I134" s="40"/>
      <c r="J134" s="40"/>
      <c r="K134" s="40"/>
      <c r="L134" s="40"/>
      <c r="M134" s="40"/>
      <c r="N134" s="40"/>
      <c r="O134" s="40"/>
      <c r="P134" s="40"/>
      <c r="Q134" s="40"/>
      <c r="R134" s="40"/>
      <c r="S134" s="40"/>
      <c r="T134" s="41"/>
    </row>
    <row r="135" spans="1:20" ht="15.75" customHeight="1" x14ac:dyDescent="0.25">
      <c r="A135" s="9"/>
    </row>
    <row r="136" spans="1:20" x14ac:dyDescent="0.25">
      <c r="A136" s="20" t="s">
        <v>106</v>
      </c>
      <c r="B136" s="18"/>
      <c r="C136" s="18"/>
      <c r="D136" s="18"/>
      <c r="E136" s="18"/>
      <c r="F136" s="18"/>
      <c r="G136" s="18"/>
      <c r="H136" s="18"/>
      <c r="I136" s="18"/>
      <c r="J136" s="18"/>
      <c r="K136" s="18"/>
      <c r="L136" s="18"/>
      <c r="M136" s="18"/>
      <c r="N136" s="18"/>
      <c r="O136" s="18"/>
      <c r="P136" s="18"/>
      <c r="Q136" s="18"/>
      <c r="R136" s="18"/>
      <c r="S136" s="18"/>
      <c r="T136" s="18"/>
    </row>
    <row r="137" spans="1:20" ht="31.5" customHeight="1" x14ac:dyDescent="0.25">
      <c r="A137" s="15">
        <v>1</v>
      </c>
      <c r="B137" s="55" t="s">
        <v>100</v>
      </c>
      <c r="C137" s="55"/>
      <c r="D137" s="55"/>
      <c r="E137" s="55"/>
      <c r="F137" s="55"/>
      <c r="G137" s="55"/>
      <c r="H137" s="55"/>
      <c r="I137" s="55"/>
      <c r="J137" s="55"/>
      <c r="K137" s="55"/>
      <c r="L137" s="55"/>
      <c r="M137" s="55"/>
      <c r="N137" s="55"/>
      <c r="O137" s="55"/>
      <c r="P137" s="55"/>
      <c r="Q137" s="55"/>
      <c r="R137" s="55"/>
      <c r="S137" s="55"/>
      <c r="T137" s="55"/>
    </row>
    <row r="138" spans="1:20" ht="34.5" customHeight="1" x14ac:dyDescent="0.25">
      <c r="A138" s="15">
        <v>2</v>
      </c>
      <c r="B138" s="55" t="s">
        <v>214</v>
      </c>
      <c r="C138" s="55"/>
      <c r="D138" s="55"/>
      <c r="E138" s="55"/>
      <c r="F138" s="55"/>
      <c r="G138" s="55"/>
      <c r="H138" s="55"/>
      <c r="I138" s="55"/>
      <c r="J138" s="55"/>
      <c r="K138" s="55"/>
      <c r="L138" s="55"/>
      <c r="M138" s="55"/>
      <c r="N138" s="55"/>
      <c r="O138" s="55"/>
      <c r="P138" s="55"/>
      <c r="Q138" s="55"/>
      <c r="R138" s="55"/>
      <c r="S138" s="55"/>
      <c r="T138" s="55"/>
    </row>
    <row r="139" spans="1:20" ht="31.5" customHeight="1" x14ac:dyDescent="0.25">
      <c r="A139" s="15">
        <v>3</v>
      </c>
      <c r="B139" s="55" t="s">
        <v>196</v>
      </c>
      <c r="C139" s="55"/>
      <c r="D139" s="55"/>
      <c r="E139" s="55"/>
      <c r="F139" s="55"/>
      <c r="G139" s="55"/>
      <c r="H139" s="55"/>
      <c r="I139" s="55"/>
      <c r="J139" s="55"/>
      <c r="K139" s="55"/>
      <c r="L139" s="55"/>
      <c r="M139" s="55"/>
      <c r="N139" s="55"/>
      <c r="O139" s="55"/>
      <c r="P139" s="55"/>
      <c r="Q139" s="55"/>
      <c r="R139" s="55"/>
      <c r="S139" s="55"/>
      <c r="T139" s="55"/>
    </row>
    <row r="140" spans="1:20" ht="31.5" customHeight="1" x14ac:dyDescent="0.25">
      <c r="A140" s="15">
        <v>4</v>
      </c>
      <c r="B140" s="55" t="s">
        <v>101</v>
      </c>
      <c r="C140" s="55"/>
      <c r="D140" s="55"/>
      <c r="E140" s="55"/>
      <c r="F140" s="55"/>
      <c r="G140" s="55"/>
      <c r="H140" s="55"/>
      <c r="I140" s="55"/>
      <c r="J140" s="55"/>
      <c r="K140" s="55"/>
      <c r="L140" s="55"/>
      <c r="M140" s="55"/>
      <c r="N140" s="55"/>
      <c r="O140" s="55"/>
      <c r="P140" s="55"/>
      <c r="Q140" s="55"/>
      <c r="R140" s="55"/>
      <c r="S140" s="55"/>
      <c r="T140" s="55"/>
    </row>
    <row r="141" spans="1:20" ht="31.5" customHeight="1" x14ac:dyDescent="0.25">
      <c r="A141" s="15">
        <v>5</v>
      </c>
      <c r="B141" s="55" t="s">
        <v>102</v>
      </c>
      <c r="C141" s="55"/>
      <c r="D141" s="55"/>
      <c r="E141" s="55"/>
      <c r="F141" s="55"/>
      <c r="G141" s="55"/>
      <c r="H141" s="55"/>
      <c r="I141" s="55"/>
      <c r="J141" s="55"/>
      <c r="K141" s="55"/>
      <c r="L141" s="55"/>
      <c r="M141" s="55"/>
      <c r="N141" s="55"/>
      <c r="O141" s="55"/>
      <c r="P141" s="55"/>
      <c r="Q141" s="55"/>
      <c r="R141" s="55"/>
      <c r="S141" s="55"/>
      <c r="T141" s="55"/>
    </row>
    <row r="142" spans="1:20" ht="31.5" customHeight="1" x14ac:dyDescent="0.25">
      <c r="A142" s="15">
        <v>6</v>
      </c>
      <c r="B142" s="55" t="s">
        <v>197</v>
      </c>
      <c r="C142" s="55"/>
      <c r="D142" s="55"/>
      <c r="E142" s="55"/>
      <c r="F142" s="55"/>
      <c r="G142" s="55"/>
      <c r="H142" s="55"/>
      <c r="I142" s="55"/>
      <c r="J142" s="55"/>
      <c r="K142" s="55"/>
      <c r="L142" s="55"/>
      <c r="M142" s="55"/>
      <c r="N142" s="55"/>
      <c r="O142" s="55"/>
      <c r="P142" s="55"/>
      <c r="Q142" s="55"/>
      <c r="R142" s="55"/>
      <c r="S142" s="55"/>
      <c r="T142" s="55"/>
    </row>
    <row r="143" spans="1:20" ht="31.5" customHeight="1" x14ac:dyDescent="0.25">
      <c r="A143" s="15">
        <v>7</v>
      </c>
      <c r="B143" s="55" t="s">
        <v>103</v>
      </c>
      <c r="C143" s="55"/>
      <c r="D143" s="55"/>
      <c r="E143" s="55"/>
      <c r="F143" s="55"/>
      <c r="G143" s="55"/>
      <c r="H143" s="55"/>
      <c r="I143" s="55"/>
      <c r="J143" s="55"/>
      <c r="K143" s="55"/>
      <c r="L143" s="55"/>
      <c r="M143" s="55"/>
      <c r="N143" s="55"/>
      <c r="O143" s="55"/>
      <c r="P143" s="55"/>
      <c r="Q143" s="55"/>
      <c r="R143" s="55"/>
      <c r="S143" s="55"/>
      <c r="T143" s="55"/>
    </row>
    <row r="144" spans="1:20" ht="31.5" customHeight="1" x14ac:dyDescent="0.25">
      <c r="A144" s="15">
        <v>8</v>
      </c>
      <c r="B144" s="55" t="s">
        <v>104</v>
      </c>
      <c r="C144" s="55"/>
      <c r="D144" s="55"/>
      <c r="E144" s="55"/>
      <c r="F144" s="55"/>
      <c r="G144" s="55"/>
      <c r="H144" s="55"/>
      <c r="I144" s="55"/>
      <c r="J144" s="55"/>
      <c r="K144" s="55"/>
      <c r="L144" s="55"/>
      <c r="M144" s="55"/>
      <c r="N144" s="55"/>
      <c r="O144" s="55"/>
      <c r="P144" s="55"/>
      <c r="Q144" s="55"/>
      <c r="R144" s="55"/>
      <c r="S144" s="55"/>
      <c r="T144" s="55"/>
    </row>
    <row r="145" spans="1:20" ht="31.5" customHeight="1" x14ac:dyDescent="0.25">
      <c r="A145" s="15">
        <v>9</v>
      </c>
      <c r="B145" s="55" t="s">
        <v>105</v>
      </c>
      <c r="C145" s="55"/>
      <c r="D145" s="55"/>
      <c r="E145" s="55"/>
      <c r="F145" s="55"/>
      <c r="G145" s="55"/>
      <c r="H145" s="55"/>
      <c r="I145" s="55"/>
      <c r="J145" s="55"/>
      <c r="K145" s="55"/>
      <c r="L145" s="55"/>
      <c r="M145" s="55"/>
      <c r="N145" s="55"/>
      <c r="O145" s="55"/>
      <c r="P145" s="55"/>
      <c r="Q145" s="55"/>
      <c r="R145" s="55"/>
      <c r="S145" s="55"/>
      <c r="T145" s="55"/>
    </row>
    <row r="147" spans="1:20" x14ac:dyDescent="0.25">
      <c r="A147" s="56" t="s">
        <v>107</v>
      </c>
      <c r="B147" s="56"/>
      <c r="C147" s="56"/>
      <c r="D147" s="56"/>
      <c r="E147" s="56"/>
      <c r="F147" s="56"/>
      <c r="G147" s="56"/>
      <c r="H147" s="56"/>
      <c r="I147" s="56"/>
      <c r="J147" s="56"/>
      <c r="K147" s="56"/>
      <c r="L147" s="56"/>
      <c r="M147" s="56"/>
      <c r="N147" s="56"/>
      <c r="O147" s="56"/>
      <c r="P147" s="56"/>
      <c r="Q147" s="56"/>
      <c r="R147" s="56"/>
      <c r="S147" s="56"/>
      <c r="T147" s="56"/>
    </row>
    <row r="148" spans="1:20" s="6" customFormat="1" ht="29.25" customHeight="1" x14ac:dyDescent="0.25">
      <c r="A148" s="21" t="s">
        <v>108</v>
      </c>
      <c r="B148" s="42" t="s">
        <v>109</v>
      </c>
      <c r="C148" s="44"/>
      <c r="D148" s="42" t="s">
        <v>110</v>
      </c>
      <c r="E148" s="44"/>
      <c r="F148" s="78" t="s">
        <v>121</v>
      </c>
      <c r="G148" s="80"/>
      <c r="H148" s="22" t="s">
        <v>111</v>
      </c>
      <c r="I148" s="22" t="s">
        <v>112</v>
      </c>
      <c r="J148" s="22" t="s">
        <v>113</v>
      </c>
      <c r="K148" s="22" t="s">
        <v>114</v>
      </c>
      <c r="L148" s="22" t="s">
        <v>115</v>
      </c>
      <c r="M148" s="22" t="s">
        <v>116</v>
      </c>
      <c r="N148" s="22" t="s">
        <v>117</v>
      </c>
      <c r="O148" s="22" t="s">
        <v>118</v>
      </c>
      <c r="P148" s="22" t="s">
        <v>119</v>
      </c>
      <c r="Q148" s="78" t="s">
        <v>120</v>
      </c>
      <c r="R148" s="80"/>
      <c r="S148" s="78" t="s">
        <v>215</v>
      </c>
      <c r="T148" s="80"/>
    </row>
    <row r="149" spans="1:20" ht="29.25" customHeight="1" x14ac:dyDescent="0.25">
      <c r="A149" s="23">
        <v>1</v>
      </c>
      <c r="B149" s="53"/>
      <c r="C149" s="54"/>
      <c r="D149" s="53"/>
      <c r="E149" s="54"/>
      <c r="F149" s="62"/>
      <c r="G149" s="63"/>
      <c r="H149" s="28"/>
      <c r="I149" s="28"/>
      <c r="J149" s="28"/>
      <c r="K149" s="28"/>
      <c r="L149" s="28"/>
      <c r="M149" s="28"/>
      <c r="N149" s="28"/>
      <c r="O149" s="28"/>
      <c r="P149" s="28"/>
      <c r="Q149" s="99" t="str">
        <f>IF(OR(B149&lt;&gt;"",D149&lt;&gt;"",F149&lt;&gt;""),9-COUNTIF(H149:P149,"NP"),"")</f>
        <v/>
      </c>
      <c r="R149" s="100"/>
      <c r="S149" s="101" t="str">
        <f>IF(Q149&lt;&gt;"",COUNTIF(H149:P149,"SI"),"")</f>
        <v/>
      </c>
      <c r="T149" s="102"/>
    </row>
    <row r="150" spans="1:20" ht="29.25" customHeight="1" x14ac:dyDescent="0.25">
      <c r="A150" s="23">
        <v>2</v>
      </c>
      <c r="B150" s="53"/>
      <c r="C150" s="54"/>
      <c r="D150" s="53"/>
      <c r="E150" s="54"/>
      <c r="F150" s="62"/>
      <c r="G150" s="63"/>
      <c r="H150" s="28"/>
      <c r="I150" s="28"/>
      <c r="J150" s="28"/>
      <c r="K150" s="28"/>
      <c r="L150" s="28"/>
      <c r="M150" s="28"/>
      <c r="N150" s="28"/>
      <c r="O150" s="28"/>
      <c r="P150" s="28"/>
      <c r="Q150" s="99" t="str">
        <f t="shared" ref="Q150:Q158" si="0">IF(OR(B150&lt;&gt;"",D150&lt;&gt;"",F150&lt;&gt;""),9-COUNTIF(H150:P150,"NP"),"")</f>
        <v/>
      </c>
      <c r="R150" s="100"/>
      <c r="S150" s="101" t="str">
        <f t="shared" ref="S150:S158" si="1">IF(Q150&lt;&gt;"",COUNTIF(H150:P150,"SI"),"")</f>
        <v/>
      </c>
      <c r="T150" s="102"/>
    </row>
    <row r="151" spans="1:20" ht="29.25" customHeight="1" x14ac:dyDescent="0.25">
      <c r="A151" s="23">
        <v>3</v>
      </c>
      <c r="B151" s="53"/>
      <c r="C151" s="54"/>
      <c r="D151" s="53"/>
      <c r="E151" s="54"/>
      <c r="F151" s="62"/>
      <c r="G151" s="63"/>
      <c r="H151" s="28"/>
      <c r="I151" s="28"/>
      <c r="J151" s="28"/>
      <c r="K151" s="28"/>
      <c r="L151" s="28"/>
      <c r="M151" s="28"/>
      <c r="N151" s="28"/>
      <c r="O151" s="28"/>
      <c r="P151" s="28"/>
      <c r="Q151" s="99" t="str">
        <f t="shared" si="0"/>
        <v/>
      </c>
      <c r="R151" s="100"/>
      <c r="S151" s="101" t="str">
        <f t="shared" si="1"/>
        <v/>
      </c>
      <c r="T151" s="102"/>
    </row>
    <row r="152" spans="1:20" ht="29.25" customHeight="1" x14ac:dyDescent="0.25">
      <c r="A152" s="23">
        <v>4</v>
      </c>
      <c r="B152" s="53"/>
      <c r="C152" s="54"/>
      <c r="D152" s="53"/>
      <c r="E152" s="54"/>
      <c r="F152" s="62"/>
      <c r="G152" s="63"/>
      <c r="H152" s="28"/>
      <c r="I152" s="28"/>
      <c r="J152" s="28"/>
      <c r="K152" s="28"/>
      <c r="L152" s="28"/>
      <c r="M152" s="28"/>
      <c r="N152" s="28"/>
      <c r="O152" s="28"/>
      <c r="P152" s="28"/>
      <c r="Q152" s="99" t="str">
        <f t="shared" si="0"/>
        <v/>
      </c>
      <c r="R152" s="100"/>
      <c r="S152" s="101" t="str">
        <f t="shared" si="1"/>
        <v/>
      </c>
      <c r="T152" s="102"/>
    </row>
    <row r="153" spans="1:20" ht="29.25" customHeight="1" x14ac:dyDescent="0.25">
      <c r="A153" s="23">
        <v>5</v>
      </c>
      <c r="B153" s="53"/>
      <c r="C153" s="54"/>
      <c r="D153" s="53"/>
      <c r="E153" s="54"/>
      <c r="F153" s="62"/>
      <c r="G153" s="63"/>
      <c r="H153" s="28"/>
      <c r="I153" s="28"/>
      <c r="J153" s="28"/>
      <c r="K153" s="28"/>
      <c r="L153" s="28"/>
      <c r="M153" s="28"/>
      <c r="N153" s="28"/>
      <c r="O153" s="28"/>
      <c r="P153" s="28"/>
      <c r="Q153" s="99" t="str">
        <f t="shared" si="0"/>
        <v/>
      </c>
      <c r="R153" s="100"/>
      <c r="S153" s="101" t="str">
        <f t="shared" si="1"/>
        <v/>
      </c>
      <c r="T153" s="102"/>
    </row>
    <row r="154" spans="1:20" ht="29.25" customHeight="1" x14ac:dyDescent="0.25">
      <c r="A154" s="23">
        <v>6</v>
      </c>
      <c r="B154" s="53"/>
      <c r="C154" s="54"/>
      <c r="D154" s="53"/>
      <c r="E154" s="54"/>
      <c r="F154" s="62"/>
      <c r="G154" s="63"/>
      <c r="H154" s="28"/>
      <c r="I154" s="28"/>
      <c r="J154" s="28"/>
      <c r="K154" s="28"/>
      <c r="L154" s="28"/>
      <c r="M154" s="28"/>
      <c r="N154" s="28"/>
      <c r="O154" s="28"/>
      <c r="P154" s="28"/>
      <c r="Q154" s="99" t="str">
        <f t="shared" si="0"/>
        <v/>
      </c>
      <c r="R154" s="100"/>
      <c r="S154" s="101" t="str">
        <f t="shared" si="1"/>
        <v/>
      </c>
      <c r="T154" s="102"/>
    </row>
    <row r="155" spans="1:20" ht="29.25" customHeight="1" x14ac:dyDescent="0.25">
      <c r="A155" s="23">
        <v>7</v>
      </c>
      <c r="B155" s="53"/>
      <c r="C155" s="54"/>
      <c r="D155" s="53"/>
      <c r="E155" s="54"/>
      <c r="F155" s="62"/>
      <c r="G155" s="63"/>
      <c r="H155" s="28"/>
      <c r="I155" s="28"/>
      <c r="J155" s="28"/>
      <c r="K155" s="28"/>
      <c r="L155" s="28"/>
      <c r="M155" s="28"/>
      <c r="N155" s="28"/>
      <c r="O155" s="28"/>
      <c r="P155" s="28"/>
      <c r="Q155" s="99" t="str">
        <f t="shared" si="0"/>
        <v/>
      </c>
      <c r="R155" s="100"/>
      <c r="S155" s="101" t="str">
        <f t="shared" si="1"/>
        <v/>
      </c>
      <c r="T155" s="102"/>
    </row>
    <row r="156" spans="1:20" ht="29.25" customHeight="1" x14ac:dyDescent="0.25">
      <c r="A156" s="23">
        <v>8</v>
      </c>
      <c r="B156" s="53"/>
      <c r="C156" s="54"/>
      <c r="D156" s="53"/>
      <c r="E156" s="54"/>
      <c r="F156" s="62"/>
      <c r="G156" s="63"/>
      <c r="H156" s="28"/>
      <c r="I156" s="28"/>
      <c r="J156" s="28"/>
      <c r="K156" s="28"/>
      <c r="L156" s="28"/>
      <c r="M156" s="28"/>
      <c r="N156" s="28"/>
      <c r="O156" s="28"/>
      <c r="P156" s="28"/>
      <c r="Q156" s="99" t="str">
        <f t="shared" si="0"/>
        <v/>
      </c>
      <c r="R156" s="100"/>
      <c r="S156" s="101" t="str">
        <f t="shared" si="1"/>
        <v/>
      </c>
      <c r="T156" s="102"/>
    </row>
    <row r="157" spans="1:20" ht="29.25" customHeight="1" x14ac:dyDescent="0.25">
      <c r="A157" s="23">
        <v>9</v>
      </c>
      <c r="B157" s="53"/>
      <c r="C157" s="54"/>
      <c r="D157" s="53"/>
      <c r="E157" s="54"/>
      <c r="F157" s="62"/>
      <c r="G157" s="63"/>
      <c r="H157" s="28"/>
      <c r="I157" s="28"/>
      <c r="J157" s="28"/>
      <c r="K157" s="28"/>
      <c r="L157" s="28"/>
      <c r="M157" s="28"/>
      <c r="N157" s="28"/>
      <c r="O157" s="28"/>
      <c r="P157" s="28"/>
      <c r="Q157" s="99" t="str">
        <f t="shared" si="0"/>
        <v/>
      </c>
      <c r="R157" s="100"/>
      <c r="S157" s="101" t="str">
        <f t="shared" si="1"/>
        <v/>
      </c>
      <c r="T157" s="102"/>
    </row>
    <row r="158" spans="1:20" ht="29.25" customHeight="1" x14ac:dyDescent="0.25">
      <c r="A158" s="23">
        <v>10</v>
      </c>
      <c r="B158" s="53"/>
      <c r="C158" s="54"/>
      <c r="D158" s="53"/>
      <c r="E158" s="54"/>
      <c r="F158" s="62"/>
      <c r="G158" s="63"/>
      <c r="H158" s="28"/>
      <c r="I158" s="28"/>
      <c r="J158" s="28"/>
      <c r="K158" s="28"/>
      <c r="L158" s="28"/>
      <c r="M158" s="28"/>
      <c r="N158" s="28"/>
      <c r="O158" s="28"/>
      <c r="P158" s="28"/>
      <c r="Q158" s="99" t="str">
        <f t="shared" si="0"/>
        <v/>
      </c>
      <c r="R158" s="100"/>
      <c r="S158" s="101" t="str">
        <f t="shared" si="1"/>
        <v/>
      </c>
      <c r="T158" s="102"/>
    </row>
    <row r="159" spans="1:20" ht="25.5" customHeight="1" x14ac:dyDescent="0.25">
      <c r="M159" s="49" t="s">
        <v>175</v>
      </c>
      <c r="N159" s="49"/>
      <c r="O159" s="49"/>
      <c r="P159" s="49"/>
      <c r="Q159" s="49"/>
      <c r="R159" s="49"/>
      <c r="S159" s="50" t="str">
        <f>IF(SUM(Q149:R158)&gt;0,SUM(Q149:R158),"")</f>
        <v/>
      </c>
      <c r="T159" s="51"/>
    </row>
    <row r="160" spans="1:20" ht="25.5" customHeight="1" x14ac:dyDescent="0.25">
      <c r="M160" s="49" t="s">
        <v>176</v>
      </c>
      <c r="N160" s="49"/>
      <c r="O160" s="49"/>
      <c r="P160" s="49"/>
      <c r="Q160" s="49"/>
      <c r="R160" s="49"/>
      <c r="S160" s="50" t="str">
        <f>IF(SUM(S149:T158)&gt;0,SUM(S149:T158),"")</f>
        <v/>
      </c>
      <c r="T160" s="51"/>
    </row>
    <row r="161" spans="1:20" ht="25.5" customHeight="1" x14ac:dyDescent="0.25">
      <c r="M161" s="49" t="s">
        <v>177</v>
      </c>
      <c r="N161" s="49"/>
      <c r="O161" s="49"/>
      <c r="P161" s="49"/>
      <c r="Q161" s="49"/>
      <c r="R161" s="49"/>
      <c r="S161" s="52" t="str">
        <f>IF(S159&lt;&gt;"",S160/S159,"")</f>
        <v/>
      </c>
      <c r="T161" s="52"/>
    </row>
    <row r="163" spans="1:20" ht="45" customHeight="1" x14ac:dyDescent="0.25">
      <c r="A163" s="42" t="s">
        <v>160</v>
      </c>
      <c r="B163" s="43"/>
      <c r="C163" s="43"/>
      <c r="D163" s="44"/>
      <c r="E163" s="39"/>
      <c r="F163" s="40"/>
      <c r="G163" s="40"/>
      <c r="H163" s="40"/>
      <c r="I163" s="40"/>
      <c r="J163" s="40"/>
      <c r="K163" s="40"/>
      <c r="L163" s="40"/>
      <c r="M163" s="40"/>
      <c r="N163" s="40"/>
      <c r="O163" s="40"/>
      <c r="P163" s="40"/>
      <c r="Q163" s="40"/>
      <c r="R163" s="40"/>
      <c r="S163" s="40"/>
      <c r="T163" s="41"/>
    </row>
    <row r="165" spans="1:20" ht="45" customHeight="1" x14ac:dyDescent="0.25">
      <c r="A165" s="42" t="s">
        <v>161</v>
      </c>
      <c r="B165" s="43"/>
      <c r="C165" s="43"/>
      <c r="D165" s="44"/>
      <c r="E165" s="39"/>
      <c r="F165" s="40"/>
      <c r="G165" s="40"/>
      <c r="H165" s="40"/>
      <c r="I165" s="40"/>
      <c r="J165" s="40"/>
      <c r="K165" s="40"/>
      <c r="L165" s="40"/>
      <c r="M165" s="40"/>
      <c r="N165" s="40"/>
      <c r="O165" s="40"/>
      <c r="P165" s="40"/>
      <c r="Q165" s="40"/>
      <c r="R165" s="40"/>
      <c r="S165" s="40"/>
      <c r="T165" s="41"/>
    </row>
    <row r="167" spans="1:20" ht="45" customHeight="1" x14ac:dyDescent="0.25">
      <c r="A167" s="42" t="s">
        <v>162</v>
      </c>
      <c r="B167" s="43"/>
      <c r="C167" s="43"/>
      <c r="D167" s="44"/>
      <c r="E167" s="39"/>
      <c r="F167" s="40"/>
      <c r="G167" s="40"/>
      <c r="H167" s="40"/>
      <c r="I167" s="40"/>
      <c r="J167" s="40"/>
      <c r="K167" s="40"/>
      <c r="L167" s="40"/>
      <c r="M167" s="40"/>
      <c r="N167" s="40"/>
      <c r="O167" s="40"/>
      <c r="P167" s="40"/>
      <c r="Q167" s="40"/>
      <c r="R167" s="40"/>
      <c r="S167" s="40"/>
      <c r="T167" s="41"/>
    </row>
    <row r="168" spans="1:20" ht="7.5" customHeight="1" x14ac:dyDescent="0.25"/>
    <row r="169" spans="1:20" ht="15.75" customHeight="1" x14ac:dyDescent="0.25">
      <c r="A169" s="17" t="s">
        <v>163</v>
      </c>
    </row>
    <row r="170" spans="1:20" ht="30" customHeight="1" x14ac:dyDescent="0.25">
      <c r="A170" s="42" t="s">
        <v>164</v>
      </c>
      <c r="B170" s="43"/>
      <c r="C170" s="43"/>
      <c r="D170" s="43"/>
      <c r="E170" s="43"/>
      <c r="F170" s="43"/>
      <c r="G170" s="43"/>
      <c r="H170" s="43"/>
      <c r="I170" s="43"/>
      <c r="J170" s="43"/>
      <c r="K170" s="43"/>
      <c r="L170" s="43"/>
      <c r="M170" s="48"/>
      <c r="N170" s="48"/>
      <c r="O170" s="48"/>
      <c r="P170" s="48"/>
      <c r="Q170" s="48"/>
      <c r="R170" s="48"/>
      <c r="S170" s="48"/>
      <c r="T170" s="48"/>
    </row>
    <row r="172" spans="1:20" ht="45" customHeight="1" x14ac:dyDescent="0.25">
      <c r="A172" s="42" t="s">
        <v>165</v>
      </c>
      <c r="B172" s="43"/>
      <c r="C172" s="43"/>
      <c r="D172" s="44"/>
      <c r="E172" s="39"/>
      <c r="F172" s="40"/>
      <c r="G172" s="40"/>
      <c r="H172" s="40"/>
      <c r="I172" s="40"/>
      <c r="J172" s="40"/>
      <c r="K172" s="40"/>
      <c r="L172" s="40"/>
      <c r="M172" s="40"/>
      <c r="N172" s="40"/>
      <c r="O172" s="40"/>
      <c r="P172" s="40"/>
      <c r="Q172" s="40"/>
      <c r="R172" s="40"/>
      <c r="S172" s="40"/>
      <c r="T172" s="41"/>
    </row>
    <row r="173" spans="1:20" ht="6.75" customHeight="1" x14ac:dyDescent="0.25"/>
    <row r="174" spans="1:20" ht="40.5" customHeight="1" x14ac:dyDescent="0.25">
      <c r="A174" s="42" t="s">
        <v>166</v>
      </c>
      <c r="B174" s="43"/>
      <c r="C174" s="43"/>
      <c r="D174" s="43"/>
      <c r="E174" s="43"/>
      <c r="F174" s="44"/>
      <c r="G174" s="57"/>
      <c r="H174" s="57"/>
      <c r="I174" s="57"/>
      <c r="J174" s="4"/>
      <c r="K174" s="49" t="s">
        <v>167</v>
      </c>
      <c r="L174" s="49"/>
      <c r="M174" s="49"/>
      <c r="N174" s="49"/>
      <c r="O174" s="69"/>
      <c r="P174" s="69"/>
      <c r="Q174" s="69"/>
      <c r="R174" s="69"/>
      <c r="S174" s="69"/>
      <c r="T174" s="69"/>
    </row>
    <row r="175" spans="1:20" ht="9" customHeight="1" x14ac:dyDescent="0.25"/>
    <row r="176" spans="1:20" ht="39.75" customHeight="1" x14ac:dyDescent="0.25">
      <c r="A176" s="70" t="s">
        <v>168</v>
      </c>
      <c r="B176" s="70"/>
      <c r="C176" s="70"/>
      <c r="D176" s="70"/>
      <c r="E176" s="70"/>
      <c r="F176" s="70"/>
      <c r="G176" s="70"/>
      <c r="H176" s="70"/>
      <c r="I176" s="70"/>
      <c r="J176" s="70"/>
      <c r="K176" s="70"/>
      <c r="L176" s="70"/>
      <c r="M176" s="70"/>
      <c r="N176" s="70"/>
      <c r="O176" s="70"/>
      <c r="P176" s="70"/>
      <c r="Q176" s="70"/>
      <c r="R176" s="70"/>
      <c r="S176" s="70"/>
      <c r="T176" s="70"/>
    </row>
    <row r="177" spans="1:20" ht="23.25" customHeight="1" x14ac:dyDescent="0.25">
      <c r="A177" s="49" t="s">
        <v>171</v>
      </c>
      <c r="B177" s="49"/>
      <c r="C177" s="49"/>
      <c r="D177" s="71"/>
      <c r="E177" s="71"/>
      <c r="F177" s="71"/>
    </row>
    <row r="178" spans="1:20" ht="9.75" customHeight="1" x14ac:dyDescent="0.25"/>
    <row r="179" spans="1:20" ht="21.75" customHeight="1" x14ac:dyDescent="0.25">
      <c r="A179" s="19" t="s">
        <v>216</v>
      </c>
      <c r="B179" s="19"/>
      <c r="C179" s="19"/>
      <c r="D179" s="19"/>
      <c r="E179" s="19"/>
      <c r="F179" s="19"/>
      <c r="G179" s="19"/>
      <c r="H179" s="19"/>
      <c r="I179" s="19"/>
      <c r="J179" s="19"/>
      <c r="K179" s="19"/>
      <c r="L179" s="19"/>
      <c r="M179" s="19"/>
      <c r="N179" s="19"/>
      <c r="O179" s="19"/>
      <c r="P179" s="19"/>
      <c r="Q179" s="19"/>
      <c r="R179" s="19"/>
      <c r="S179" s="19"/>
      <c r="T179" s="19"/>
    </row>
    <row r="180" spans="1:20" ht="18" customHeight="1" x14ac:dyDescent="0.25">
      <c r="A180" s="65" t="s">
        <v>172</v>
      </c>
      <c r="B180" s="66"/>
      <c r="C180" s="66"/>
      <c r="D180" s="66"/>
      <c r="E180" s="66"/>
      <c r="F180" s="67"/>
      <c r="G180" s="12"/>
      <c r="H180" s="19"/>
      <c r="I180" s="19"/>
      <c r="J180" s="19"/>
      <c r="K180" s="19"/>
      <c r="L180" s="19"/>
      <c r="M180" s="19"/>
      <c r="N180" s="19"/>
      <c r="O180" s="19"/>
      <c r="P180" s="19"/>
      <c r="Q180" s="19"/>
      <c r="R180" s="19"/>
      <c r="S180" s="19"/>
      <c r="T180" s="19"/>
    </row>
    <row r="182" spans="1:20" ht="24" customHeight="1" x14ac:dyDescent="0.25">
      <c r="A182" s="42" t="s">
        <v>207</v>
      </c>
      <c r="B182" s="43"/>
      <c r="C182" s="43"/>
      <c r="D182" s="43"/>
      <c r="E182" s="43"/>
      <c r="F182" s="43"/>
      <c r="G182" s="43"/>
      <c r="H182" s="43"/>
      <c r="I182" s="43"/>
      <c r="J182" s="48"/>
      <c r="K182" s="48"/>
      <c r="L182" s="48"/>
      <c r="M182" s="48"/>
      <c r="N182" s="48"/>
      <c r="O182" s="48"/>
      <c r="P182" s="48"/>
      <c r="Q182" s="48"/>
      <c r="R182" s="48"/>
      <c r="S182" s="48"/>
      <c r="T182" s="48"/>
    </row>
    <row r="184" spans="1:20" ht="19.5" customHeight="1" x14ac:dyDescent="0.25">
      <c r="A184" s="49" t="s">
        <v>173</v>
      </c>
      <c r="B184" s="49"/>
      <c r="C184" s="49"/>
      <c r="D184" s="49"/>
      <c r="E184" s="49"/>
      <c r="F184" s="49"/>
      <c r="G184" s="49"/>
      <c r="H184" s="49"/>
      <c r="I184" s="49"/>
      <c r="J184" s="49"/>
      <c r="L184" s="42" t="s">
        <v>174</v>
      </c>
      <c r="M184" s="43"/>
      <c r="N184" s="43"/>
      <c r="O184" s="43"/>
      <c r="P184" s="43"/>
      <c r="Q184" s="43"/>
      <c r="R184" s="43"/>
      <c r="S184" s="43"/>
      <c r="T184" s="44"/>
    </row>
    <row r="185" spans="1:20" ht="29.25" customHeight="1" x14ac:dyDescent="0.25">
      <c r="A185" s="68" t="str">
        <f>D20 &amp; " " &amp; O20</f>
        <v xml:space="preserve"> </v>
      </c>
      <c r="B185" s="68"/>
      <c r="C185" s="68"/>
      <c r="D185" s="68"/>
      <c r="E185" s="68"/>
      <c r="F185" s="68"/>
      <c r="G185" s="68"/>
      <c r="H185" s="68"/>
      <c r="I185" s="68"/>
      <c r="J185" s="68"/>
      <c r="L185" s="45" t="str">
        <f>D34 &amp; " " &amp;O34</f>
        <v xml:space="preserve"> </v>
      </c>
      <c r="M185" s="46"/>
      <c r="N185" s="46"/>
      <c r="O185" s="46"/>
      <c r="P185" s="46"/>
      <c r="Q185" s="46"/>
      <c r="R185" s="46"/>
      <c r="S185" s="46"/>
      <c r="T185" s="47"/>
    </row>
    <row r="186" spans="1:20" ht="29.25" customHeight="1" x14ac:dyDescent="0.25">
      <c r="A186" s="68" t="str">
        <f>D24 &amp; " " &amp; O24</f>
        <v xml:space="preserve"> </v>
      </c>
      <c r="B186" s="68"/>
      <c r="C186" s="68"/>
      <c r="D186" s="68"/>
      <c r="E186" s="68"/>
      <c r="F186" s="68"/>
      <c r="G186" s="68"/>
      <c r="H186" s="68"/>
      <c r="I186" s="68"/>
      <c r="J186" s="68"/>
      <c r="L186" s="45"/>
      <c r="M186" s="46"/>
      <c r="N186" s="46"/>
      <c r="O186" s="46"/>
      <c r="P186" s="46"/>
      <c r="Q186" s="46"/>
      <c r="R186" s="46"/>
      <c r="S186" s="46"/>
      <c r="T186" s="47"/>
    </row>
    <row r="187" spans="1:20" ht="29.25" customHeight="1" x14ac:dyDescent="0.25">
      <c r="A187" s="68" t="str">
        <f>D28 &amp; " " &amp; O28</f>
        <v xml:space="preserve"> </v>
      </c>
      <c r="B187" s="68"/>
      <c r="C187" s="68"/>
      <c r="D187" s="68"/>
      <c r="E187" s="68"/>
      <c r="F187" s="68"/>
      <c r="G187" s="68"/>
      <c r="H187" s="68"/>
      <c r="I187" s="68"/>
      <c r="J187" s="68"/>
      <c r="L187" s="45"/>
      <c r="M187" s="46"/>
      <c r="N187" s="46"/>
      <c r="O187" s="46"/>
      <c r="P187" s="46"/>
      <c r="Q187" s="46"/>
      <c r="R187" s="46"/>
      <c r="S187" s="46"/>
      <c r="T187" s="47"/>
    </row>
    <row r="189" spans="1:20" x14ac:dyDescent="0.25">
      <c r="A189" s="37" t="s">
        <v>217</v>
      </c>
      <c r="B189" s="37"/>
      <c r="C189" s="37"/>
      <c r="D189" s="37"/>
      <c r="E189" s="37"/>
      <c r="F189" s="37"/>
      <c r="G189" s="37"/>
      <c r="H189" s="37"/>
      <c r="I189" s="37"/>
      <c r="J189" s="37"/>
      <c r="K189" s="37"/>
      <c r="L189" s="19"/>
      <c r="M189" s="19"/>
      <c r="N189" s="19"/>
      <c r="O189" s="19"/>
      <c r="P189" s="19"/>
      <c r="Q189" s="19"/>
      <c r="R189" s="19"/>
      <c r="S189" s="19"/>
      <c r="T189" s="19"/>
    </row>
    <row r="190" spans="1:20" x14ac:dyDescent="0.25">
      <c r="A190" s="38"/>
      <c r="B190" s="38"/>
      <c r="C190" s="38"/>
      <c r="D190" s="38"/>
      <c r="E190" s="38"/>
      <c r="F190" s="38"/>
      <c r="G190" s="38"/>
      <c r="H190" s="38"/>
      <c r="I190" s="38"/>
      <c r="J190" s="38"/>
      <c r="K190" s="38"/>
      <c r="L190" s="38"/>
      <c r="M190" s="38"/>
      <c r="N190" s="38"/>
      <c r="O190" s="38"/>
      <c r="P190" s="38"/>
      <c r="Q190" s="38"/>
      <c r="R190" s="38"/>
      <c r="S190" s="38"/>
      <c r="T190" s="38"/>
    </row>
    <row r="191" spans="1:20" x14ac:dyDescent="0.25">
      <c r="A191" s="38"/>
      <c r="B191" s="38"/>
      <c r="C191" s="38"/>
      <c r="D191" s="38"/>
      <c r="E191" s="38"/>
      <c r="F191" s="38"/>
      <c r="G191" s="38"/>
      <c r="H191" s="38"/>
      <c r="I191" s="38"/>
      <c r="J191" s="38"/>
      <c r="K191" s="38"/>
      <c r="L191" s="38"/>
      <c r="M191" s="38"/>
      <c r="N191" s="38"/>
      <c r="O191" s="38"/>
      <c r="P191" s="38"/>
      <c r="Q191" s="38"/>
      <c r="R191" s="38"/>
      <c r="S191" s="38"/>
      <c r="T191" s="38"/>
    </row>
    <row r="192" spans="1:20" x14ac:dyDescent="0.25">
      <c r="A192" s="38"/>
      <c r="B192" s="38"/>
      <c r="C192" s="38"/>
      <c r="D192" s="38"/>
      <c r="E192" s="38"/>
      <c r="F192" s="38"/>
      <c r="G192" s="38"/>
      <c r="H192" s="38"/>
      <c r="I192" s="38"/>
      <c r="J192" s="38"/>
      <c r="K192" s="38"/>
      <c r="L192" s="38"/>
      <c r="M192" s="38"/>
      <c r="N192" s="38"/>
      <c r="O192" s="38"/>
      <c r="P192" s="38"/>
      <c r="Q192" s="38"/>
      <c r="R192" s="38"/>
      <c r="S192" s="38"/>
      <c r="T192" s="38"/>
    </row>
  </sheetData>
  <sheetProtection formatCells="0" formatColumns="0" formatRows="0" insertRows="0" deleteColumns="0" deleteRows="0" sort="0" autoFilter="0" pivotTables="0"/>
  <mergeCells count="323">
    <mergeCell ref="S156:T156"/>
    <mergeCell ref="D154:E154"/>
    <mergeCell ref="F154:G154"/>
    <mergeCell ref="Q154:R154"/>
    <mergeCell ref="S154:T154"/>
    <mergeCell ref="D155:E155"/>
    <mergeCell ref="F155:G155"/>
    <mergeCell ref="Q155:R155"/>
    <mergeCell ref="Q130:S130"/>
    <mergeCell ref="S149:T149"/>
    <mergeCell ref="H119:R119"/>
    <mergeCell ref="H121:R121"/>
    <mergeCell ref="A123:K123"/>
    <mergeCell ref="S128:T128"/>
    <mergeCell ref="O128:R128"/>
    <mergeCell ref="A128:E128"/>
    <mergeCell ref="F128:M128"/>
    <mergeCell ref="D158:E158"/>
    <mergeCell ref="F158:G158"/>
    <mergeCell ref="Q158:R158"/>
    <mergeCell ref="S158:T158"/>
    <mergeCell ref="D157:E157"/>
    <mergeCell ref="F157:G157"/>
    <mergeCell ref="Q157:R157"/>
    <mergeCell ref="S157:T157"/>
    <mergeCell ref="S152:T152"/>
    <mergeCell ref="D153:E153"/>
    <mergeCell ref="F153:G153"/>
    <mergeCell ref="Q153:R153"/>
    <mergeCell ref="S153:T153"/>
    <mergeCell ref="D156:E156"/>
    <mergeCell ref="F156:G156"/>
    <mergeCell ref="Q156:R156"/>
    <mergeCell ref="Q149:R149"/>
    <mergeCell ref="R10:T10"/>
    <mergeCell ref="M10:Q10"/>
    <mergeCell ref="D10:K10"/>
    <mergeCell ref="O16:T16"/>
    <mergeCell ref="D16:J16"/>
    <mergeCell ref="O20:T20"/>
    <mergeCell ref="D20:J20"/>
    <mergeCell ref="O24:T24"/>
    <mergeCell ref="A112:B112"/>
    <mergeCell ref="E112:G112"/>
    <mergeCell ref="H112:T112"/>
    <mergeCell ref="A12:D12"/>
    <mergeCell ref="E12:F12"/>
    <mergeCell ref="K12:L12"/>
    <mergeCell ref="S12:T12"/>
    <mergeCell ref="N12:R12"/>
    <mergeCell ref="H12:J12"/>
    <mergeCell ref="A101:C101"/>
    <mergeCell ref="D101:F101"/>
    <mergeCell ref="G101:I101"/>
    <mergeCell ref="S101:T101"/>
    <mergeCell ref="A100:C100"/>
    <mergeCell ref="D100:F100"/>
    <mergeCell ref="G100:I100"/>
    <mergeCell ref="B150:C150"/>
    <mergeCell ref="D150:E150"/>
    <mergeCell ref="F150:G150"/>
    <mergeCell ref="Q150:R150"/>
    <mergeCell ref="S150:T150"/>
    <mergeCell ref="S155:T155"/>
    <mergeCell ref="D152:E152"/>
    <mergeCell ref="F152:G152"/>
    <mergeCell ref="Q152:R152"/>
    <mergeCell ref="B151:C151"/>
    <mergeCell ref="D151:E151"/>
    <mergeCell ref="F151:G151"/>
    <mergeCell ref="Q151:R151"/>
    <mergeCell ref="S151:T151"/>
    <mergeCell ref="A114:B114"/>
    <mergeCell ref="B137:T137"/>
    <mergeCell ref="B138:T138"/>
    <mergeCell ref="B139:T139"/>
    <mergeCell ref="B140:T140"/>
    <mergeCell ref="F148:G148"/>
    <mergeCell ref="Q148:R148"/>
    <mergeCell ref="B144:T144"/>
    <mergeCell ref="B145:T145"/>
    <mergeCell ref="S148:T148"/>
    <mergeCell ref="B142:T142"/>
    <mergeCell ref="B143:T143"/>
    <mergeCell ref="E134:T134"/>
    <mergeCell ref="A119:E119"/>
    <mergeCell ref="S119:T119"/>
    <mergeCell ref="A121:E121"/>
    <mergeCell ref="A125:D125"/>
    <mergeCell ref="E125:T125"/>
    <mergeCell ref="S121:T121"/>
    <mergeCell ref="A132:C132"/>
    <mergeCell ref="F132:H132"/>
    <mergeCell ref="F130:G130"/>
    <mergeCell ref="A134:D134"/>
    <mergeCell ref="L123:M123"/>
    <mergeCell ref="A103:D103"/>
    <mergeCell ref="E103:T103"/>
    <mergeCell ref="E106:F106"/>
    <mergeCell ref="A106:D106"/>
    <mergeCell ref="O108:S108"/>
    <mergeCell ref="A108:D108"/>
    <mergeCell ref="H108:J108"/>
    <mergeCell ref="J110:L110"/>
    <mergeCell ref="E110:G110"/>
    <mergeCell ref="O106:S106"/>
    <mergeCell ref="H106:K106"/>
    <mergeCell ref="L106:M106"/>
    <mergeCell ref="A110:B110"/>
    <mergeCell ref="C110:D110"/>
    <mergeCell ref="H110:I110"/>
    <mergeCell ref="M110:N110"/>
    <mergeCell ref="O110:R110"/>
    <mergeCell ref="S110:T110"/>
    <mergeCell ref="S100:T100"/>
    <mergeCell ref="A99:C99"/>
    <mergeCell ref="D99:F99"/>
    <mergeCell ref="G99:I99"/>
    <mergeCell ref="S99:T99"/>
    <mergeCell ref="J99:L99"/>
    <mergeCell ref="M99:R99"/>
    <mergeCell ref="J100:L100"/>
    <mergeCell ref="M100:R100"/>
    <mergeCell ref="J101:L101"/>
    <mergeCell ref="M101:R101"/>
    <mergeCell ref="A86:D86"/>
    <mergeCell ref="E86:T86"/>
    <mergeCell ref="A89:F89"/>
    <mergeCell ref="A84:F84"/>
    <mergeCell ref="G84:T84"/>
    <mergeCell ref="A80:C80"/>
    <mergeCell ref="G98:I98"/>
    <mergeCell ref="S98:T98"/>
    <mergeCell ref="A97:C97"/>
    <mergeCell ref="D97:F97"/>
    <mergeCell ref="G97:I97"/>
    <mergeCell ref="S97:T97"/>
    <mergeCell ref="A96:C96"/>
    <mergeCell ref="D96:F96"/>
    <mergeCell ref="G96:I96"/>
    <mergeCell ref="S96:T96"/>
    <mergeCell ref="J96:L96"/>
    <mergeCell ref="M96:R96"/>
    <mergeCell ref="J97:L97"/>
    <mergeCell ref="M97:R97"/>
    <mergeCell ref="J98:L98"/>
    <mergeCell ref="M98:R98"/>
    <mergeCell ref="A98:C98"/>
    <mergeCell ref="D98:F98"/>
    <mergeCell ref="A95:C95"/>
    <mergeCell ref="D95:F95"/>
    <mergeCell ref="J95:L95"/>
    <mergeCell ref="S95:T95"/>
    <mergeCell ref="A91:D91"/>
    <mergeCell ref="E91:T91"/>
    <mergeCell ref="A94:C94"/>
    <mergeCell ref="D94:F94"/>
    <mergeCell ref="G94:I94"/>
    <mergeCell ref="S94:T94"/>
    <mergeCell ref="J94:L94"/>
    <mergeCell ref="G95:I95"/>
    <mergeCell ref="M94:R94"/>
    <mergeCell ref="M95:R95"/>
    <mergeCell ref="F80:I80"/>
    <mergeCell ref="J80:T80"/>
    <mergeCell ref="A77:B77"/>
    <mergeCell ref="A76:B76"/>
    <mergeCell ref="E76:F76"/>
    <mergeCell ref="I76:J76"/>
    <mergeCell ref="M76:N76"/>
    <mergeCell ref="E77:F77"/>
    <mergeCell ref="Q76:R76"/>
    <mergeCell ref="L79:O79"/>
    <mergeCell ref="G79:I79"/>
    <mergeCell ref="A79:D79"/>
    <mergeCell ref="A70:B70"/>
    <mergeCell ref="E70:F70"/>
    <mergeCell ref="A71:B71"/>
    <mergeCell ref="A74:B74"/>
    <mergeCell ref="E74:F74"/>
    <mergeCell ref="E71:S71"/>
    <mergeCell ref="O70:S70"/>
    <mergeCell ref="A52:D52"/>
    <mergeCell ref="E52:T52"/>
    <mergeCell ref="A57:D57"/>
    <mergeCell ref="E57:T57"/>
    <mergeCell ref="A60:C60"/>
    <mergeCell ref="I62:R62"/>
    <mergeCell ref="S62:T62"/>
    <mergeCell ref="I70:K70"/>
    <mergeCell ref="A62:E62"/>
    <mergeCell ref="F62:G62"/>
    <mergeCell ref="N60:S60"/>
    <mergeCell ref="F60:K60"/>
    <mergeCell ref="S55:T55"/>
    <mergeCell ref="A55:R55"/>
    <mergeCell ref="A10:C10"/>
    <mergeCell ref="E6:G6"/>
    <mergeCell ref="L6:N6"/>
    <mergeCell ref="A8:I8"/>
    <mergeCell ref="J8:T8"/>
    <mergeCell ref="A14:C14"/>
    <mergeCell ref="A64:D64"/>
    <mergeCell ref="E64:T64"/>
    <mergeCell ref="S67:T67"/>
    <mergeCell ref="A67:R67"/>
    <mergeCell ref="A20:C20"/>
    <mergeCell ref="L20:N20"/>
    <mergeCell ref="A16:C16"/>
    <mergeCell ref="L16:N16"/>
    <mergeCell ref="A22:C22"/>
    <mergeCell ref="D22:G22"/>
    <mergeCell ref="I22:K22"/>
    <mergeCell ref="L22:T22"/>
    <mergeCell ref="A24:C24"/>
    <mergeCell ref="L24:N24"/>
    <mergeCell ref="D24:J24"/>
    <mergeCell ref="O34:T34"/>
    <mergeCell ref="D34:J34"/>
    <mergeCell ref="A36:C36"/>
    <mergeCell ref="L36:T36"/>
    <mergeCell ref="A38:F38"/>
    <mergeCell ref="A26:C26"/>
    <mergeCell ref="D26:G26"/>
    <mergeCell ref="I26:K26"/>
    <mergeCell ref="L26:T26"/>
    <mergeCell ref="A28:C28"/>
    <mergeCell ref="D28:J28"/>
    <mergeCell ref="L28:N28"/>
    <mergeCell ref="O28:T28"/>
    <mergeCell ref="A30:C30"/>
    <mergeCell ref="D30:G30"/>
    <mergeCell ref="I30:K30"/>
    <mergeCell ref="L30:T30"/>
    <mergeCell ref="S50:T50"/>
    <mergeCell ref="A50:R50"/>
    <mergeCell ref="A4:P4"/>
    <mergeCell ref="Q4:T4"/>
    <mergeCell ref="N14:Q14"/>
    <mergeCell ref="D14:L14"/>
    <mergeCell ref="R14:T14"/>
    <mergeCell ref="I40:N40"/>
    <mergeCell ref="P40:Q40"/>
    <mergeCell ref="I6:K6"/>
    <mergeCell ref="A6:D6"/>
    <mergeCell ref="A42:T42"/>
    <mergeCell ref="G40:H40"/>
    <mergeCell ref="C40:E40"/>
    <mergeCell ref="A40:B40"/>
    <mergeCell ref="R40:T40"/>
    <mergeCell ref="A44:Q44"/>
    <mergeCell ref="R44:T44"/>
    <mergeCell ref="S48:T48"/>
    <mergeCell ref="A48:R48"/>
    <mergeCell ref="A34:C34"/>
    <mergeCell ref="L34:N34"/>
    <mergeCell ref="D36:G36"/>
    <mergeCell ref="I36:K36"/>
    <mergeCell ref="L186:T186"/>
    <mergeCell ref="L187:T187"/>
    <mergeCell ref="A180:F180"/>
    <mergeCell ref="A184:J184"/>
    <mergeCell ref="A185:J185"/>
    <mergeCell ref="A186:J186"/>
    <mergeCell ref="A187:J187"/>
    <mergeCell ref="A172:D172"/>
    <mergeCell ref="E172:T172"/>
    <mergeCell ref="G174:I174"/>
    <mergeCell ref="A174:F174"/>
    <mergeCell ref="K174:N174"/>
    <mergeCell ref="O174:T174"/>
    <mergeCell ref="A176:T176"/>
    <mergeCell ref="A177:C177"/>
    <mergeCell ref="D177:F177"/>
    <mergeCell ref="L184:T184"/>
    <mergeCell ref="A163:D163"/>
    <mergeCell ref="E163:T163"/>
    <mergeCell ref="A165:D165"/>
    <mergeCell ref="C112:D112"/>
    <mergeCell ref="C114:D114"/>
    <mergeCell ref="H114:I114"/>
    <mergeCell ref="D116:E116"/>
    <mergeCell ref="P114:S114"/>
    <mergeCell ref="J114:N114"/>
    <mergeCell ref="E114:G114"/>
    <mergeCell ref="F119:G119"/>
    <mergeCell ref="B157:C157"/>
    <mergeCell ref="B158:C158"/>
    <mergeCell ref="B152:C152"/>
    <mergeCell ref="B153:C153"/>
    <mergeCell ref="H116:J116"/>
    <mergeCell ref="K116:L116"/>
    <mergeCell ref="B154:C154"/>
    <mergeCell ref="A116:C116"/>
    <mergeCell ref="A130:E130"/>
    <mergeCell ref="B149:C149"/>
    <mergeCell ref="D149:E149"/>
    <mergeCell ref="F149:G149"/>
    <mergeCell ref="I132:J132"/>
    <mergeCell ref="E165:T165"/>
    <mergeCell ref="A167:D167"/>
    <mergeCell ref="E167:T167"/>
    <mergeCell ref="L185:T185"/>
    <mergeCell ref="A182:I182"/>
    <mergeCell ref="J182:T182"/>
    <mergeCell ref="A82:H82"/>
    <mergeCell ref="A170:L170"/>
    <mergeCell ref="M170:T170"/>
    <mergeCell ref="N116:S116"/>
    <mergeCell ref="B148:C148"/>
    <mergeCell ref="D148:E148"/>
    <mergeCell ref="S159:T159"/>
    <mergeCell ref="M159:R159"/>
    <mergeCell ref="M160:R160"/>
    <mergeCell ref="S160:T160"/>
    <mergeCell ref="M161:R161"/>
    <mergeCell ref="S161:T161"/>
    <mergeCell ref="B155:C155"/>
    <mergeCell ref="B156:C156"/>
    <mergeCell ref="B141:T141"/>
    <mergeCell ref="A147:T147"/>
    <mergeCell ref="I130:M130"/>
    <mergeCell ref="N130:O130"/>
  </mergeCells>
  <conditionalFormatting sqref="A40:T41">
    <cfRule type="expression" dxfId="13" priority="13">
      <formula>$G$38="SI"</formula>
    </cfRule>
  </conditionalFormatting>
  <conditionalFormatting sqref="T114">
    <cfRule type="expression" dxfId="12" priority="9">
      <formula>$T$114="NO"</formula>
    </cfRule>
  </conditionalFormatting>
  <conditionalFormatting sqref="T116">
    <cfRule type="expression" dxfId="11" priority="8">
      <formula>$T$116="NO"</formula>
    </cfRule>
  </conditionalFormatting>
  <conditionalFormatting sqref="O40">
    <cfRule type="expression" dxfId="10" priority="7">
      <formula>$G$38="SI"</formula>
    </cfRule>
  </conditionalFormatting>
  <conditionalFormatting sqref="I82">
    <cfRule type="expression" dxfId="9" priority="4">
      <formula>$I$82="NO"</formula>
    </cfRule>
  </conditionalFormatting>
  <conditionalFormatting sqref="M170">
    <cfRule type="expression" dxfId="8" priority="3">
      <formula>$M$170="NO"</formula>
    </cfRule>
  </conditionalFormatting>
  <conditionalFormatting sqref="O114">
    <cfRule type="expression" dxfId="7" priority="2">
      <formula>$O$114="NO"</formula>
    </cfRule>
  </conditionalFormatting>
  <conditionalFormatting sqref="J182">
    <cfRule type="expression" dxfId="6" priority="1">
      <formula>$M$170="NO"</formula>
    </cfRule>
  </conditionalFormatting>
  <dataValidations xWindow="984" yWindow="477" count="69">
    <dataValidation type="date" allowBlank="1" showInputMessage="1" showErrorMessage="1" promptTitle="DATA VERBALE" prompt="INSERIRE LA DATA DEL SOPRALLUOGO" sqref="E6:G6" xr:uid="{00000000-0002-0000-0000-000000000000}">
      <formula1>43101</formula1>
      <formula2>44926</formula2>
    </dataValidation>
    <dataValidation type="list" allowBlank="1" showInputMessage="1" showErrorMessage="1" promptTitle="CONOSCENZA REFERENTE UDO" prompt="SELEZIONARE SI SE IL REFERENTE DELLA UDO E' CONOSCIUTO DALLA EQUIPE DI VIGILANZA. IN TAL CASO NON SERVE INDICARE GLI ESTREMI DEL DOCUMENTO DI RICONOSCIMENTO" sqref="G38" xr:uid="{00000000-0002-0000-0000-000001000000}">
      <formula1>"SI,NO"</formula1>
    </dataValidation>
    <dataValidation type="list" allowBlank="1" showInputMessage="1" showErrorMessage="1" sqref="F121 S67" xr:uid="{00000000-0002-0000-0000-000002000000}">
      <formula1>OPZIONI_0</formula1>
    </dataValidation>
    <dataValidation type="list" allowBlank="1" showInputMessage="1" showErrorMessage="1" promptTitle="QUALIFICA" prompt="SELEZIONARE LA QUALIFICA. IN CASO DI QUALIFICA MANCANTE, POTRA' ESSERE AGGIUNTA NEL FOGLIO MENU" sqref="D36:G36 D22:G22 D26:G26 D30:G30" xr:uid="{00000000-0002-0000-0000-000003000000}">
      <formula1>FIGURA_PROFESSIONALE</formula1>
    </dataValidation>
    <dataValidation type="whole" operator="greaterThanOrEqual" allowBlank="1" showInputMessage="1" showErrorMessage="1" prompt="CAMPO CALCOLATO" sqref="D116 K116" xr:uid="{00000000-0002-0000-0000-000004000000}">
      <formula1>0</formula1>
    </dataValidation>
    <dataValidation type="textLength" operator="lessThanOrEqual" allowBlank="1" showInputMessage="1" showErrorMessage="1" promptTitle="NUMERO VERBALE" prompt="INSERIRE IL NUMERO DI VERBALE" sqref="Q4:T4" xr:uid="{00000000-0002-0000-0000-000005000000}">
      <formula1>100</formula1>
    </dataValidation>
    <dataValidation type="time" operator="greaterThanOrEqual" allowBlank="1" showInputMessage="1" showErrorMessage="1" promptTitle="ORA INIZIO" prompt="INSERIRE L'ORARIO DI INIZIO SOPRALLUOGO NEL FORMATO HH:MM" sqref="L6:N6" xr:uid="{00000000-0002-0000-0000-000006000000}">
      <formula1>0</formula1>
    </dataValidation>
    <dataValidation type="textLength" operator="lessThanOrEqual" allowBlank="1" showInputMessage="1" showErrorMessage="1" promptTitle="UDO" prompt="INSERIRE LA TIPOLOGIA DI UDO E LA DENOMINAZIONE DELLA STRUTTURA" sqref="J8:T8" xr:uid="{00000000-0002-0000-0000-000007000000}">
      <formula1>300</formula1>
    </dataValidation>
    <dataValidation type="textLength" operator="lessThanOrEqual" allowBlank="1" showInputMessage="1" showErrorMessage="1" promptTitle="INDIRIZZO" prompt="INDICARE L'INDIRIZZO DELL'UDO" sqref="D10:K10" xr:uid="{00000000-0002-0000-0000-000008000000}">
      <formula1>300</formula1>
    </dataValidation>
    <dataValidation type="textLength" operator="lessThanOrEqual" allowBlank="1" showInputMessage="1" showErrorMessage="1" promptTitle="CODICE STRUTTURA" prompt="INDICARE IL CODICE STRUTTURA/CUDES DELL'UDO" sqref="R10:T10" xr:uid="{00000000-0002-0000-0000-000009000000}">
      <formula1>20</formula1>
    </dataValidation>
    <dataValidation type="whole" allowBlank="1" showInputMessage="1" showErrorMessage="1" promptTitle="POSTI ABILITATI" prompt="INDICARE I POSTI ABILITATI DELLA UDO" sqref="E12" xr:uid="{00000000-0002-0000-0000-00000A000000}">
      <formula1>1</formula1>
      <formula2>999</formula2>
    </dataValidation>
    <dataValidation type="whole" allowBlank="1" showInputMessage="1" showErrorMessage="1" promptTitle="POSTI CONTRATTUALIZZATI" prompt="INDICARE IL NUMERO DI POSTI LETTO CONTRATTUALIZZATI PER LA MISURA" sqref="S12" xr:uid="{00000000-0002-0000-0000-00000B000000}">
      <formula1>1</formula1>
      <formula2>100</formula2>
    </dataValidation>
    <dataValidation type="textLength" operator="lessThanOrEqual" allowBlank="1" showInputMessage="1" showErrorMessage="1" promptTitle="DENOMINAZIONE" prompt="INDICARE LA DENOMINAZIONE DEL SOGGETTO GESTORE DELLA UDO" sqref="D14:L14" xr:uid="{00000000-0002-0000-0000-00000C000000}">
      <formula1>300</formula1>
    </dataValidation>
    <dataValidation type="textLength" operator="equal" allowBlank="1" showInputMessage="1" showErrorMessage="1" promptTitle="CODICE FISCALE" prompt="INDICARE IL CODICE FISCALE DEL SOGGETTO GESTORE" sqref="R14:T14" xr:uid="{00000000-0002-0000-0000-00000D000000}">
      <formula1>11</formula1>
    </dataValidation>
    <dataValidation type="textLength" operator="lessThanOrEqual" allowBlank="1" showInputMessage="1" showErrorMessage="1" promptTitle="NOME" prompt="INDICARE IL NOME DEL RESPONSABILE DELL'EQUIPE DI VIGILANZA" sqref="O20:T20" xr:uid="{00000000-0002-0000-0000-00000E000000}">
      <formula1>200</formula1>
    </dataValidation>
    <dataValidation type="textLength" operator="lessThanOrEqual" allowBlank="1" showInputMessage="1" showErrorMessage="1" promptTitle="COGNOME LEGALE RAPPRESENTANTE" prompt="INDICARE IL COGNOME DEL LEGALE RAPPRESENTANTE" sqref="D16:J16" xr:uid="{00000000-0002-0000-0000-00000F000000}">
      <formula1>200</formula1>
    </dataValidation>
    <dataValidation type="textLength" operator="lessThanOrEqual" allowBlank="1" showInputMessage="1" showErrorMessage="1" promptTitle="NOME" prompt="INDICARE IL NOME DEL LEGALE RAPPRESENTANTE" sqref="O16:T16" xr:uid="{00000000-0002-0000-0000-000010000000}">
      <formula1>200</formula1>
    </dataValidation>
    <dataValidation type="textLength" operator="lessThanOrEqual" allowBlank="1" showInputMessage="1" showErrorMessage="1" promptTitle="COGNOME RESPONSABILE ISTRUTTORIA" prompt="INDICARE IL COGNOME DEL RESPONSABILE DELL'EQUIPE DI VIGILANZA" sqref="D20:J20" xr:uid="{00000000-0002-0000-0000-000011000000}">
      <formula1>200</formula1>
    </dataValidation>
    <dataValidation type="textLength" operator="lessThanOrEqual" allowBlank="1" showInputMessage="1" showErrorMessage="1" promptTitle="UO OPERATORE" prompt="INDICARE L'U.O. DI APPARTENENZA DELL'OPERATORE" sqref="L22:T22 L26:T26 L30:T30" xr:uid="{00000000-0002-0000-0000-000012000000}">
      <formula1>300</formula1>
    </dataValidation>
    <dataValidation type="textLength" operator="lessThanOrEqual" allowBlank="1" showInputMessage="1" showErrorMessage="1" promptTitle="NOME" prompt="INDICARE IL NOME DEL REFERENTE DELLA UDO" sqref="O34:T34" xr:uid="{00000000-0002-0000-0000-000013000000}">
      <formula1>200</formula1>
    </dataValidation>
    <dataValidation type="textLength" operator="lessThanOrEqual" allowBlank="1" showInputMessage="1" showErrorMessage="1" promptTitle="COGNOME" prompt="INDICARE IL COGNOME DELL'OPERATORE" sqref="D24:J24 D28:J28" xr:uid="{00000000-0002-0000-0000-000014000000}">
      <formula1>200</formula1>
    </dataValidation>
    <dataValidation type="textLength" operator="lessThanOrEqual" allowBlank="1" showInputMessage="1" showErrorMessage="1" promptTitle="NOME" prompt="INDICARE IL NOME DELL'OPERATORE" sqref="O24:T24 O28:T28" xr:uid="{00000000-0002-0000-0000-000015000000}">
      <formula1>200</formula1>
    </dataValidation>
    <dataValidation type="textLength" operator="lessThanOrEqual" allowBlank="1" showInputMessage="1" showErrorMessage="1" promptTitle="COGNOME" prompt="INDICARE IL COGNOME DEL REFERENTE DELLA UDO" sqref="D34:J34" xr:uid="{00000000-0002-0000-0000-000016000000}">
      <formula1>200</formula1>
    </dataValidation>
    <dataValidation type="textLength" operator="lessThanOrEqual" allowBlank="1" showInputMessage="1" showErrorMessage="1" promptTitle="RUOLO REFERENTE UDO" prompt="INDICARE IL RUOLO ALL'INTERNO DELLA UDO DA PARTE DEL REFERENTE" sqref="L36:T36" xr:uid="{00000000-0002-0000-0000-000017000000}">
      <formula1>300</formula1>
    </dataValidation>
    <dataValidation type="list" allowBlank="1" showInputMessage="1" showErrorMessage="1" promptTitle="TIPO DOCUMENTO DI RICONOSCIMENTO" prompt="SELEZIONARE IL TIPO DI DOCUMENTO DI RICONOSCIMENTO" sqref="C40:E40" xr:uid="{00000000-0002-0000-0000-000018000000}">
      <formula1>TIPO_DOCUMENTO</formula1>
    </dataValidation>
    <dataValidation type="textLength" operator="lessThanOrEqual" allowBlank="1" showInputMessage="1" showErrorMessage="1" promptTitle="ENTE RILASCIO DOCUMENTO" prompt="INDICARE LA PUBBLICA AMMINISTRAZIONE CHE HA RILASCIATO IL DOCUMENTO" sqref="I40" xr:uid="{00000000-0002-0000-0000-000019000000}">
      <formula1>200</formula1>
    </dataValidation>
    <dataValidation type="date" allowBlank="1" showInputMessage="1" showErrorMessage="1" promptTitle="DATA RILASCIO DOCUMENTO" prompt="INDICARE LA DATA DI RILASCO DEL DOCUMENTO DI RICONOSCIMENTO" sqref="R40:T40" xr:uid="{00000000-0002-0000-0000-00001A000000}">
      <formula1>36526</formula1>
      <formula2>44196</formula2>
    </dataValidation>
    <dataValidation type="date" allowBlank="1" showInputMessage="1" showErrorMessage="1" promptTitle="DATA SOTTOSCRIZIONE CONTRATTO" prompt="INDICARE LA DATA IN CUI E' STATO SOTTOSCRITTO IL VIGENTE CONTRATTO PER L'EROGAZIONE DELLA MISURA" sqref="R44:T44" xr:uid="{00000000-0002-0000-0000-00001B000000}">
      <formula1>43101</formula1>
      <formula2>44196</formula2>
    </dataValidation>
    <dataValidation type="list" allowBlank="1" showInputMessage="1" showErrorMessage="1" promptTitle="SELEZIONE OPZIONE" prompt="SELEZIONARE OPZIONE SI/NO" sqref="G89 S50:T50 S48:T48 D60 L60 T60 S62:T62 C70:C71 G70 L70 T70:T71 C74 G74 C76:C77 G76:G77 K76 O76 S76 E79 J79 P79 D80" xr:uid="{00000000-0002-0000-0000-00001C000000}">
      <formula1>OPZIONI_0</formula1>
    </dataValidation>
    <dataValidation type="textLength" operator="lessThanOrEqual" allowBlank="1" showInputMessage="1" showErrorMessage="1" promptTitle="NOTE" prompt="RIPORTARE EVENTUALI INFORMAZIONI AGGIUNTIVE (MASSIMO 700 CARATTERI)" sqref="E52:T52 E57:T57 E64:T64 E86:T86 E91:T91 E103:T103 E125:T125" xr:uid="{00000000-0002-0000-0000-00001D000000}">
      <formula1>700</formula1>
    </dataValidation>
    <dataValidation type="list" allowBlank="1" showInputMessage="1" showErrorMessage="1" promptTitle="SELEZIONE OPZIONE" prompt="SELEZIONARE OPZIONE SI, NO , NON PERTINENTE" sqref="S55:T55 F62:G62 S95:T101 L123:M123 S121:T121 S119:T119 H149:P158" xr:uid="{00000000-0002-0000-0000-00001E000000}">
      <formula1>OPZIONI_1</formula1>
    </dataValidation>
    <dataValidation type="textLength" operator="lessThanOrEqual" allowBlank="1" showInputMessage="1" showErrorMessage="1" promptTitle="SPECIFICA ALTRE FIGURE" prompt="INDICARE EVENTUALI ULTERIORI FIGURE PROFESSIONALI, DIVERSE DA QUELLE INDICATE NEI PUNTI PRECEDENTI, CHE SI OCCUPANO DELL'EROGAZIONE DELLA MISURA" sqref="J80:T80" xr:uid="{00000000-0002-0000-0000-00001F000000}">
      <formula1>500</formula1>
    </dataValidation>
    <dataValidation type="list" allowBlank="1" showInputMessage="1" showErrorMessage="1" promptTitle="SELEZIONE OPZIONE" prompt="SELEZIONE L'OPZIONE RELATIVA ALLA GESTIONE DELLA COPERTURA ASSISTENZIALE SULLE 24 ORE" sqref="G84" xr:uid="{00000000-0002-0000-0000-000020000000}">
      <formula1>REPERIBILITA</formula1>
    </dataValidation>
    <dataValidation type="textLength" operator="lessThanOrEqual" allowBlank="1" showInputMessage="1" showErrorMessage="1" promptTitle="COGNOME OPERATORE" prompt="INDICARE IL COGNOME DELL'OPERATORE" sqref="A95:C101" xr:uid="{00000000-0002-0000-0000-000021000000}">
      <formula1>100</formula1>
    </dataValidation>
    <dataValidation type="textLength" operator="lessThanOrEqual" allowBlank="1" showInputMessage="1" showErrorMessage="1" promptTitle="NOME OPERATORE" prompt="INDICARE IL NOME DELL'OPERATORE" sqref="D95:F101" xr:uid="{00000000-0002-0000-0000-000022000000}">
      <formula1>100</formula1>
    </dataValidation>
    <dataValidation type="textLength" operator="equal" allowBlank="1" showInputMessage="1" showErrorMessage="1" promptTitle="CODICE FISCALE OPERATORE" prompt="INDICARE IL CODICE FISCALE DELL'OPERATORE" sqref="G95:I101" xr:uid="{00000000-0002-0000-0000-000023000000}">
      <formula1>16</formula1>
    </dataValidation>
    <dataValidation type="textLength" operator="lessThanOrEqual" allowBlank="1" showInputMessage="1" showErrorMessage="1" promptTitle="TITOLO DI STUDIO" prompt="INDICARE IL TITOLO DI STUDIO DELL'OPERATORE" sqref="M95:R101" xr:uid="{00000000-0002-0000-0000-000024000000}">
      <formula1>100</formula1>
    </dataValidation>
    <dataValidation type="time" operator="greaterThanOrEqual" allowBlank="1" showInputMessage="1" showErrorMessage="1" promptTitle="ORE TOTALI" prompt="INSERIRE IL VALORE NEL FORMATO HH:MM. AD ESEMPIO, PER INDICARE 12 ORE E 50 MINUTI VA INDICATO 12:50." sqref="M110 C110 C112 H110 S110" xr:uid="{00000000-0002-0000-0000-000025000000}">
      <formula1>0</formula1>
    </dataValidation>
    <dataValidation type="date" allowBlank="1" showInputMessage="1" showErrorMessage="1" promptTitle="DATA" prompt="INSERIRE UNA DATA CORRETTA NEL FORMATO GG/MM/AA" sqref="E106:F106 L106:M106 F130:G130 N130:O130 G174:I174" xr:uid="{00000000-0002-0000-0000-000026000000}">
      <formula1>43101</formula1>
      <formula2>44196</formula2>
    </dataValidation>
    <dataValidation type="whole" allowBlank="1" showInputMessage="1" showErrorMessage="1" promptTitle="UTENTI PRESENTI" prompt="INDICARE IL NUMERO COMPLESSIVO DEGLI UTENTI CHE HANNO BENEFICIATO DELLA MISURA NEL PERIODO CONSIDERATO" sqref="E108 T130" xr:uid="{00000000-0002-0000-0000-000027000000}">
      <formula1>1</formula1>
      <formula2>1000</formula2>
    </dataValidation>
    <dataValidation type="whole" allowBlank="1" showInputMessage="1" showErrorMessage="1" promptTitle="STANDARD SETTIMANALE" prompt="INDICARE LO STANDARD SETTIMANALE PER UTENTE RICHIESTO IN MINUTI" sqref="K108" xr:uid="{00000000-0002-0000-0000-000028000000}">
      <formula1>1</formula1>
      <formula2>1000</formula2>
    </dataValidation>
    <dataValidation type="whole" allowBlank="1" showInputMessage="1" showErrorMessage="1" promptTitle="GIORNATE COMPLESSIVE" prompt="INDICARE LE GIORNATE COMPLESSIVE DA UTILIZZARE PER LA MISURAZIONE DELLO STANDARD, SOMMANDO LE GIORNATE RIFERITE A TUTTI GLI UTENTI DELLA MISURA." sqref="T108" xr:uid="{00000000-0002-0000-0000-000029000000}">
      <formula1>1</formula1>
      <formula2>9999</formula2>
    </dataValidation>
    <dataValidation allowBlank="1" showInputMessage="1" showErrorMessage="1" promptTitle="GIORNI" prompt="SI TRATTA DI UN CAMPO CALCOLATO" sqref="T106" xr:uid="{00000000-0002-0000-0000-00002A000000}"/>
    <dataValidation type="textLength" operator="lessThanOrEqual" allowBlank="1" showInputMessage="1" showErrorMessage="1" promptTitle="SPECIFICA ALTRE FIGURE" prompt="INDICARE EVENTUALI ALTRE FIGURE PROFESSIONALI, CHE SI SONO OCCUPATE DELL'ASSISTENZA, DIVERSE DA QUELLE INDICATE AI PUNTI PRECEDENTI" sqref="H112:T112" xr:uid="{00000000-0002-0000-0000-00002B000000}">
      <formula1>700</formula1>
    </dataValidation>
    <dataValidation type="whole" allowBlank="1" showInputMessage="1" showErrorMessage="1" promptTitle="UTENTI PRESENTI" prompt="INDICARE IL NUMERO COMPLESSIVO DEGLI UTENTI DELLA MISURA PRESENTI NEL GIORNO DEL SOPRALLUOGO" sqref="F119" xr:uid="{00000000-0002-0000-0000-00002C000000}">
      <formula1>1</formula1>
      <formula2>1000</formula2>
    </dataValidation>
    <dataValidation type="whole" allowBlank="1" showInputMessage="1" showErrorMessage="1" promptTitle="CAMPIONE" prompt="INDICARE LA NUMEROSITA' DEL CAMPIONE SOTTOPOSTO A VERIFICA DI APPROPRIATEZZA" sqref="D132" xr:uid="{00000000-0002-0000-0000-00002D000000}">
      <formula1>1</formula1>
      <formula2>1000</formula2>
    </dataValidation>
    <dataValidation allowBlank="1" showInputMessage="1" showErrorMessage="1" promptTitle="PERCENTUALE CAMPIONE SU TOTALE" prompt="CAMPO CALCOLATO" sqref="I132 S159:S161" xr:uid="{00000000-0002-0000-0000-00002E000000}"/>
    <dataValidation type="textLength" operator="lessThanOrEqual" allowBlank="1" showInputMessage="1" showErrorMessage="1" promptTitle="SELEZIONE CAMPIONE" prompt="INDICARE LE MODALITA' CON CUI E' STATO SELEZIONATO IL CAMPIONE DA SOTTOPORRE A VERIFICA DI APPROPRIATEZZA" sqref="E134:T134" xr:uid="{00000000-0002-0000-0000-00002F000000}">
      <formula1>1000</formula1>
    </dataValidation>
    <dataValidation type="textLength" operator="lessThanOrEqual" allowBlank="1" showInputMessage="1" showErrorMessage="1" promptTitle="COGNOME" prompt="INDICARE IL COGNOME DELL'UTENTE" sqref="B149:C158" xr:uid="{00000000-0002-0000-0000-000030000000}">
      <formula1>100</formula1>
    </dataValidation>
    <dataValidation type="textLength" operator="lessThanOrEqual" allowBlank="1" showInputMessage="1" showErrorMessage="1" promptTitle="NOME" prompt="INDICARE IL NOME DELL'UTENTE" sqref="D149:E158" xr:uid="{00000000-0002-0000-0000-000031000000}">
      <formula1>100</formula1>
    </dataValidation>
    <dataValidation type="textLength" operator="lessThanOrEqual" allowBlank="1" showInputMessage="1" showErrorMessage="1" promptTitle="DOCUMENTAZIONE ACQUISTA" prompt="RIPORTARE L'ELENCO DELLA EVENTUALE DOCUMENTAZIONE ACQUISITA NEL CORSO DEL SOPRALLUOGO" sqref="E163:T163 E165:T165 E167:T167" xr:uid="{00000000-0002-0000-0000-000032000000}">
      <formula1>1000</formula1>
    </dataValidation>
    <dataValidation type="textLength" operator="lessThanOrEqual" allowBlank="1" showInputMessage="1" showErrorMessage="1" promptTitle="DOCUMENTAZIONE ACQUISTA" prompt="RIPORTARE L'ELENCO DELLA EVENTUALE ULTERIORE DOCUMENTAZIONE RICHIESTA NEL CORSO DEL SOPRALLUOGO" sqref="E172:T172" xr:uid="{00000000-0002-0000-0000-000033000000}">
      <formula1>1000</formula1>
    </dataValidation>
    <dataValidation type="textLength" operator="lessThanOrEqual" allowBlank="1" showInputMessage="1" showErrorMessage="1" promptTitle="CONSEGNA DOCUMENTAZIONE" prompt="INDICARE L'INDIRIZZO E LE MODALITA' DI CONSEGNA DELLA DOCUMENTAZIONE INTEGRATIVA RICHIESTA" sqref="O174:T174" xr:uid="{00000000-0002-0000-0000-000034000000}">
      <formula1>500</formula1>
    </dataValidation>
    <dataValidation type="time" operator="greaterThanOrEqual" allowBlank="1" showInputMessage="1" showErrorMessage="1" promptTitle="ORA INIZIO" prompt="INSERIRE L'ORARIO DI FINE SOPRALLUOGO, FORMATO HH:MM" sqref="D177:F177" xr:uid="{00000000-0002-0000-0000-000035000000}">
      <formula1>0</formula1>
    </dataValidation>
    <dataValidation type="whole" allowBlank="1" showInputMessage="1" showErrorMessage="1" promptTitle="PAGINE VERBALE" prompt="INDICARE IL NUMERO COMPLESSIVO DI PAGINE DEL VERBALE" sqref="G180" xr:uid="{00000000-0002-0000-0000-000036000000}">
      <formula1>1</formula1>
      <formula2>1000</formula2>
    </dataValidation>
    <dataValidation type="textLength" operator="lessThanOrEqual" allowBlank="1" showInputMessage="1" showErrorMessage="1" promptTitle="FIRMA COMPONENTI EQUIPE" prompt="RIPORTARE NOMINATIVO E FRIMA DELL'EQUIPE DI VIGILANZA" sqref="A185:J187" xr:uid="{00000000-0002-0000-0000-000037000000}">
      <formula1>100</formula1>
    </dataValidation>
    <dataValidation type="textLength" operator="lessThanOrEqual" allowBlank="1" showInputMessage="1" showErrorMessage="1" promptTitle="FIRMA ENTE GESTORE" prompt="RIPORTARE NOMINATIVO E FRIMA DEI REFERENTI DELL'ENTE GESTORE" sqref="L185:T187" xr:uid="{00000000-0002-0000-0000-000038000000}">
      <formula1>100</formula1>
    </dataValidation>
    <dataValidation type="whole" operator="greaterThanOrEqual" allowBlank="1" showInputMessage="1" showErrorMessage="1" promptTitle="MINUTI TOTALI" prompt="CAMPO CALCOLATO" sqref="C114" xr:uid="{00000000-0002-0000-0000-000039000000}">
      <formula1>0</formula1>
    </dataValidation>
    <dataValidation allowBlank="1" showInputMessage="1" showErrorMessage="1" promptTitle="MINUTI DOVUTI" prompt="CAMPO CALCOLATO" sqref="H114" xr:uid="{00000000-0002-0000-0000-00003A000000}"/>
    <dataValidation allowBlank="1" showInputMessage="1" showErrorMessage="1" prompt="CAMPO CALCOLATO" sqref="I82 T114 T116 O114" xr:uid="{00000000-0002-0000-0000-00003B000000}"/>
    <dataValidation type="textLength" operator="equal" allowBlank="1" showInputMessage="1" showErrorMessage="1" promptTitle="CODICE FISCALE" prompt="INDICARE IL CODICE FISCALE DELL'UTENTE" sqref="F149:G158" xr:uid="{00000000-0002-0000-0000-00003C000000}">
      <formula1>16</formula1>
    </dataValidation>
    <dataValidation allowBlank="1" showInputMessage="1" showErrorMessage="1" promptTitle="INDICATORI UTENTE" prompt="CAMPO CALCOLATO, ESCLUDENDO GLI INDICATORI NON PERTINENTI E INCLUDENDO QUELLI VUOTI" sqref="Q149:R158" xr:uid="{00000000-0002-0000-0000-00003D000000}"/>
    <dataValidation allowBlank="1" showInputMessage="1" showErrorMessage="1" promptTitle="TO INDICATORI SODDISFATTI" prompt="CAMPO CALCOLATO.TOTALE INDICATORI SODDISFATTI PER UTENTE (CONTA INDICATORI IN CUI E' PRESENTE IL SI)." sqref="S149:T158" xr:uid="{00000000-0002-0000-0000-00003E000000}"/>
    <dataValidation type="list" allowBlank="1" showInputMessage="1" showErrorMessage="1" promptTitle="SELEZIONE OPZIONE" prompt="SELEZIONARE UNA TRA LE OPZIONI PROPOSTE" sqref="M170:T170" xr:uid="{00000000-0002-0000-0000-00003F000000}">
      <formula1>ESITO</formula1>
    </dataValidation>
    <dataValidation type="whole" allowBlank="1" showInputMessage="1" showErrorMessage="1" promptTitle="POSTI ACCREDITATI" prompt="INSERIRE I POSTI ACCREDITATI DELLA UDO" sqref="K12:L12" xr:uid="{00000000-0002-0000-0000-000040000000}">
      <formula1>0</formula1>
      <formula2>999</formula2>
    </dataValidation>
    <dataValidation type="list" allowBlank="1" showInputMessage="1" showErrorMessage="1" promptTitle="QUALIFICA" prompt="SELEZIONARE LA QUALIFICA. IN CASO DI QUALIFICA MANCANTE, POTRA' ESSERE AGGIUNTA NEL FOGLIO MENU" sqref="J95:L101" xr:uid="{00000000-0002-0000-0000-000041000000}">
      <formula1>QUALIFICA_OPERATORE</formula1>
    </dataValidation>
    <dataValidation type="list" operator="lessThanOrEqual" allowBlank="1" showInputMessage="1" showErrorMessage="1" promptTitle="VERIFICA REQUISITI GENERALI" prompt="SELEZIONARE OPZIONE RIFERITA A VERIFICA REQUISITI ORGANIZZATIVI E STRUTTURALI GENERALI" sqref="F128:M128" xr:uid="{00000000-0002-0000-0000-000042000000}">
      <formula1>REQUISITI_GENERALI</formula1>
    </dataValidation>
    <dataValidation type="date" allowBlank="1" showInputMessage="1" showErrorMessage="1" promptTitle="DATA" prompt="INSERIRE UNA DATA CORRETTA NEL FORMATO GG/MM/AA" sqref="S128:T128" xr:uid="{00000000-0002-0000-0000-000043000000}">
      <formula1>42736</formula1>
      <formula2>44196</formula2>
    </dataValidation>
    <dataValidation type="list" allowBlank="1" showInputMessage="1" showErrorMessage="1" promptTitle="CONSEGNA VERBALE " prompt="SELEZIONARE UNA DELLE OPZIONI" sqref="J182" xr:uid="{00000000-0002-0000-0000-000044000000}">
      <formula1>CONSEGNA_VERBALE</formula1>
    </dataValidation>
  </dataValidations>
  <printOptions horizontalCentered="1"/>
  <pageMargins left="0.19685039370078741" right="0.19685039370078741" top="0.43307086614173229" bottom="0.6692913385826772" header="0.31496062992125984" footer="0.31496062992125984"/>
  <pageSetup paperSize="9" scale="98" fitToHeight="0" orientation="portrait" r:id="rId1"/>
  <headerFooter>
    <oddFooter>&amp;L&amp;8Verbale Vigilanza-Appropriatezza Misure ex DGR 7769/2018 v.2/2018</oddFooter>
  </headerFooter>
  <rowBreaks count="2" manualBreakCount="2">
    <brk id="44" max="19" man="1"/>
    <brk id="77" max="19" man="1"/>
  </rowBreaks>
  <ignoredErrors>
    <ignoredError sqref="A187 L18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57"/>
  <sheetViews>
    <sheetView workbookViewId="0">
      <selection activeCell="A6" sqref="A6"/>
    </sheetView>
  </sheetViews>
  <sheetFormatPr defaultColWidth="31.140625" defaultRowHeight="15" x14ac:dyDescent="0.25"/>
  <cols>
    <col min="1" max="1" width="55.85546875" customWidth="1"/>
    <col min="3" max="3" width="64.85546875" customWidth="1"/>
  </cols>
  <sheetData>
    <row r="2" spans="1:5" x14ac:dyDescent="0.25">
      <c r="A2" t="s">
        <v>34</v>
      </c>
      <c r="C2" t="s">
        <v>66</v>
      </c>
      <c r="E2" t="s">
        <v>203</v>
      </c>
    </row>
    <row r="3" spans="1:5" x14ac:dyDescent="0.25">
      <c r="A3" t="s">
        <v>26</v>
      </c>
      <c r="C3" t="s">
        <v>68</v>
      </c>
      <c r="E3" t="s">
        <v>204</v>
      </c>
    </row>
    <row r="4" spans="1:5" x14ac:dyDescent="0.25">
      <c r="A4" t="s">
        <v>31</v>
      </c>
      <c r="C4" t="s">
        <v>67</v>
      </c>
    </row>
    <row r="5" spans="1:5" x14ac:dyDescent="0.25">
      <c r="A5" t="s">
        <v>218</v>
      </c>
      <c r="C5" t="s">
        <v>187</v>
      </c>
    </row>
    <row r="8" spans="1:5" ht="22.5" customHeight="1" x14ac:dyDescent="0.25">
      <c r="A8" s="2" t="s">
        <v>77</v>
      </c>
      <c r="C8" s="3" t="s">
        <v>137</v>
      </c>
    </row>
    <row r="9" spans="1:5" ht="22.5" customHeight="1" x14ac:dyDescent="0.25">
      <c r="A9" s="1" t="s">
        <v>78</v>
      </c>
      <c r="C9" s="1" t="s">
        <v>138</v>
      </c>
    </row>
    <row r="10" spans="1:5" ht="22.5" customHeight="1" x14ac:dyDescent="0.25">
      <c r="A10" s="1" t="s">
        <v>79</v>
      </c>
      <c r="C10" s="1" t="s">
        <v>139</v>
      </c>
    </row>
    <row r="11" spans="1:5" ht="22.5" customHeight="1" x14ac:dyDescent="0.25">
      <c r="A11" s="1" t="s">
        <v>56</v>
      </c>
      <c r="C11" s="1" t="s">
        <v>140</v>
      </c>
    </row>
    <row r="12" spans="1:5" ht="22.5" customHeight="1" x14ac:dyDescent="0.25">
      <c r="A12" s="1" t="s">
        <v>80</v>
      </c>
      <c r="C12" s="1" t="s">
        <v>141</v>
      </c>
    </row>
    <row r="13" spans="1:5" ht="22.5" customHeight="1" x14ac:dyDescent="0.25">
      <c r="A13" s="1" t="s">
        <v>81</v>
      </c>
      <c r="C13" s="1" t="s">
        <v>142</v>
      </c>
    </row>
    <row r="14" spans="1:5" ht="22.5" customHeight="1" x14ac:dyDescent="0.25">
      <c r="A14" s="1" t="s">
        <v>82</v>
      </c>
    </row>
    <row r="15" spans="1:5" ht="22.5" customHeight="1" x14ac:dyDescent="0.25">
      <c r="A15" s="1" t="s">
        <v>83</v>
      </c>
    </row>
    <row r="16" spans="1:5" ht="22.5" customHeight="1" x14ac:dyDescent="0.25">
      <c r="A16" s="1" t="s">
        <v>84</v>
      </c>
      <c r="C16" s="30" t="s">
        <v>26</v>
      </c>
    </row>
    <row r="17" spans="1:3" ht="22.5" customHeight="1" x14ac:dyDescent="0.25">
      <c r="A17" s="1" t="s">
        <v>85</v>
      </c>
      <c r="C17" s="30" t="s">
        <v>31</v>
      </c>
    </row>
    <row r="18" spans="1:3" ht="36" customHeight="1" x14ac:dyDescent="0.25">
      <c r="A18" s="1" t="s">
        <v>86</v>
      </c>
      <c r="C18" s="31" t="s">
        <v>183</v>
      </c>
    </row>
    <row r="19" spans="1:3" ht="22.5" customHeight="1" x14ac:dyDescent="0.25">
      <c r="A19" s="1" t="s">
        <v>87</v>
      </c>
    </row>
    <row r="20" spans="1:3" ht="22.5" customHeight="1" x14ac:dyDescent="0.25">
      <c r="A20" s="1" t="s">
        <v>88</v>
      </c>
    </row>
    <row r="21" spans="1:3" ht="22.5" customHeight="1" x14ac:dyDescent="0.25">
      <c r="A21" s="1" t="s">
        <v>89</v>
      </c>
      <c r="C21" t="s">
        <v>208</v>
      </c>
    </row>
    <row r="22" spans="1:3" ht="22.5" customHeight="1" x14ac:dyDescent="0.25">
      <c r="A22" s="32" t="s">
        <v>54</v>
      </c>
      <c r="C22" t="s">
        <v>209</v>
      </c>
    </row>
    <row r="23" spans="1:3" ht="22.5" customHeight="1" x14ac:dyDescent="0.25">
      <c r="A23" s="1" t="s">
        <v>90</v>
      </c>
      <c r="C23" s="36" t="s">
        <v>210</v>
      </c>
    </row>
    <row r="24" spans="1:3" ht="22.5" customHeight="1" x14ac:dyDescent="0.25">
      <c r="A24" s="1" t="s">
        <v>91</v>
      </c>
    </row>
    <row r="25" spans="1:3" ht="22.5" customHeight="1" x14ac:dyDescent="0.25">
      <c r="A25" s="1" t="s">
        <v>52</v>
      </c>
    </row>
    <row r="26" spans="1:3" ht="22.5" customHeight="1" x14ac:dyDescent="0.25">
      <c r="A26" s="1" t="s">
        <v>92</v>
      </c>
    </row>
    <row r="27" spans="1:3" ht="22.5" customHeight="1" x14ac:dyDescent="0.25">
      <c r="A27" s="1" t="s">
        <v>93</v>
      </c>
    </row>
    <row r="28" spans="1:3" ht="22.5" customHeight="1" x14ac:dyDescent="0.25">
      <c r="A28" s="1" t="s">
        <v>186</v>
      </c>
    </row>
    <row r="29" spans="1:3" x14ac:dyDescent="0.25">
      <c r="A29" s="30" t="s">
        <v>94</v>
      </c>
    </row>
    <row r="39" spans="1:1" x14ac:dyDescent="0.25">
      <c r="A39" s="2" t="s">
        <v>188</v>
      </c>
    </row>
    <row r="40" spans="1:1" x14ac:dyDescent="0.25">
      <c r="A40" s="1" t="s">
        <v>55</v>
      </c>
    </row>
    <row r="41" spans="1:1" x14ac:dyDescent="0.25">
      <c r="A41" s="1" t="s">
        <v>62</v>
      </c>
    </row>
    <row r="42" spans="1:1" x14ac:dyDescent="0.25">
      <c r="A42" s="1" t="s">
        <v>189</v>
      </c>
    </row>
    <row r="43" spans="1:1" x14ac:dyDescent="0.25">
      <c r="A43" s="1" t="s">
        <v>79</v>
      </c>
    </row>
    <row r="44" spans="1:1" x14ac:dyDescent="0.25">
      <c r="A44" s="1" t="s">
        <v>56</v>
      </c>
    </row>
    <row r="45" spans="1:1" x14ac:dyDescent="0.25">
      <c r="A45" s="1" t="s">
        <v>83</v>
      </c>
    </row>
    <row r="46" spans="1:1" x14ac:dyDescent="0.25">
      <c r="A46" s="1" t="s">
        <v>63</v>
      </c>
    </row>
    <row r="47" spans="1:1" x14ac:dyDescent="0.25">
      <c r="A47" s="32" t="s">
        <v>54</v>
      </c>
    </row>
    <row r="48" spans="1:1" x14ac:dyDescent="0.25">
      <c r="A48" s="1" t="s">
        <v>90</v>
      </c>
    </row>
    <row r="49" spans="1:1" x14ac:dyDescent="0.25">
      <c r="A49" s="1" t="s">
        <v>52</v>
      </c>
    </row>
    <row r="50" spans="1:1" x14ac:dyDescent="0.25">
      <c r="A50" s="1" t="s">
        <v>57</v>
      </c>
    </row>
    <row r="51" spans="1:1" x14ac:dyDescent="0.25">
      <c r="A51" s="1" t="s">
        <v>192</v>
      </c>
    </row>
    <row r="52" spans="1:1" x14ac:dyDescent="0.25">
      <c r="A52" s="1" t="s">
        <v>61</v>
      </c>
    </row>
    <row r="53" spans="1:1" x14ac:dyDescent="0.25">
      <c r="A53" s="1" t="s">
        <v>190</v>
      </c>
    </row>
    <row r="54" spans="1:1" x14ac:dyDescent="0.25">
      <c r="A54" s="1" t="s">
        <v>59</v>
      </c>
    </row>
    <row r="55" spans="1:1" x14ac:dyDescent="0.25">
      <c r="A55" s="1" t="s">
        <v>193</v>
      </c>
    </row>
    <row r="56" spans="1:1" x14ac:dyDescent="0.25">
      <c r="A56" s="1" t="s">
        <v>191</v>
      </c>
    </row>
    <row r="57" spans="1:1" x14ac:dyDescent="0.25">
      <c r="A57" s="33" t="s">
        <v>194</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10</vt:i4>
      </vt:variant>
    </vt:vector>
  </HeadingPairs>
  <TitlesOfParts>
    <vt:vector size="12" baseType="lpstr">
      <vt:lpstr>VERBALE_MISURA_RESID_ASSISTITA</vt:lpstr>
      <vt:lpstr>MENU</vt:lpstr>
      <vt:lpstr>VERBALE_MISURA_RESID_ASSISTITA!Area_stampa</vt:lpstr>
      <vt:lpstr>CONSEGNA_VERBALE</vt:lpstr>
      <vt:lpstr>ESITO</vt:lpstr>
      <vt:lpstr>FIGURA_PROFESSIONALE</vt:lpstr>
      <vt:lpstr>OPZIONI_0</vt:lpstr>
      <vt:lpstr>OPZIONI_1</vt:lpstr>
      <vt:lpstr>QUALIFICA_OPERATORE</vt:lpstr>
      <vt:lpstr>REPERIBILITA</vt:lpstr>
      <vt:lpstr>REQUISITI_GENERALI</vt:lpstr>
      <vt:lpstr>TIPO_DOCUMENTO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Rocca</dc:creator>
  <cp:lastModifiedBy>Sergio Rocca</cp:lastModifiedBy>
  <cp:lastPrinted>2018-11-08T15:58:08Z</cp:lastPrinted>
  <dcterms:created xsi:type="dcterms:W3CDTF">2018-09-20T09:56:40Z</dcterms:created>
  <dcterms:modified xsi:type="dcterms:W3CDTF">2018-11-08T16:03:46Z</dcterms:modified>
</cp:coreProperties>
</file>