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PNRR\"/>
    </mc:Choice>
  </mc:AlternateContent>
  <bookViews>
    <workbookView xWindow="0" yWindow="0" windowWidth="24000" windowHeight="9135"/>
  </bookViews>
  <sheets>
    <sheet name="CDOM" sheetId="1" r:id="rId1"/>
  </sheets>
  <definedNames>
    <definedName name="_xlnm._FilterDatabase" localSheetId="0" hidden="1">CDOM!$A$3:$J$33</definedName>
    <definedName name="_xlnm.Print_Area" localSheetId="0">CDOM!$A$1:$H$32</definedName>
  </definedNames>
  <calcPr calcId="152511" fullPrecision="0"/>
</workbook>
</file>

<file path=xl/calcChain.xml><?xml version="1.0" encoding="utf-8"?>
<calcChain xmlns="http://schemas.openxmlformats.org/spreadsheetml/2006/main">
  <c r="J30" i="1" l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6" i="1"/>
  <c r="J5" i="1"/>
  <c r="J4" i="1"/>
  <c r="D35" i="1" l="1"/>
  <c r="D31" i="1"/>
  <c r="E31" i="1" l="1"/>
</calcChain>
</file>

<file path=xl/sharedStrings.xml><?xml version="1.0" encoding="utf-8"?>
<sst xmlns="http://schemas.openxmlformats.org/spreadsheetml/2006/main" count="184" uniqueCount="121">
  <si>
    <t>Ente Gestore</t>
  </si>
  <si>
    <t>Sede legale</t>
  </si>
  <si>
    <t>Fondazione San Giuliano Onlus</t>
  </si>
  <si>
    <t>Ciserano (BG)</t>
  </si>
  <si>
    <t>Fondazione Maddalena Grassi</t>
  </si>
  <si>
    <t>Milano</t>
  </si>
  <si>
    <t>MILANO</t>
  </si>
  <si>
    <t>Finisterre Società Consortile a r.l.</t>
  </si>
  <si>
    <t>Saronno (VA)</t>
  </si>
  <si>
    <t>Caresanablot (VC)</t>
  </si>
  <si>
    <t>Medicasa Italia S.p.A.</t>
  </si>
  <si>
    <t>Società Vivisol srl</t>
  </si>
  <si>
    <t>Monza</t>
  </si>
  <si>
    <t>Istituti Clinici Zucchi S.p.A.</t>
  </si>
  <si>
    <t>Cooperativa Sociale Padanassistenza Lombardia Onlus</t>
  </si>
  <si>
    <t>Besozzo (VA)</t>
  </si>
  <si>
    <t>Seregno (MB)</t>
  </si>
  <si>
    <t>LECCO</t>
  </si>
  <si>
    <t>Life Cure srl</t>
  </si>
  <si>
    <t>CENTRO ASSISTENZA SANITARIA</t>
  </si>
  <si>
    <t>MERATE</t>
  </si>
  <si>
    <t>Casa di Riposo Monticello - Azienda Speciale del Comune</t>
  </si>
  <si>
    <t>MONTICELLO B.ZA</t>
  </si>
  <si>
    <t>Associazione AQUA - Onlus</t>
  </si>
  <si>
    <t>Fondazione Don Carlo Gnocchi - Onlus</t>
  </si>
  <si>
    <t>ISTITUTI  RIUNITI AIROLDI E MUZZI - ONLUS</t>
  </si>
  <si>
    <t>Reggio Emilia</t>
  </si>
  <si>
    <t>KCS Caregiver Cooperativa Sociale</t>
  </si>
  <si>
    <t>Bergamo</t>
  </si>
  <si>
    <t>Consorzio San Lab</t>
  </si>
  <si>
    <t>Mariano Comense (CO)</t>
  </si>
  <si>
    <t>Sociosfera Onlus Società Cooperativa Sociale</t>
  </si>
  <si>
    <t>Fondazione Istituto Sacra Famiglia - Onlus</t>
  </si>
  <si>
    <t>CESANO BOSCONE</t>
  </si>
  <si>
    <t>LAM CENTRO BIOMEDICO SOCIETA’ A RESPONSABILITA’ LIMITATA</t>
  </si>
  <si>
    <t>BERGAMO</t>
  </si>
  <si>
    <t>Società Cooperativa Medisan Onlus</t>
  </si>
  <si>
    <t>BOLLATE (MI)</t>
  </si>
  <si>
    <t>Kos Care Srl-Anni Azzurri</t>
  </si>
  <si>
    <t>Consorzio Domicare - Società Cooperativa Sociale</t>
  </si>
  <si>
    <t>TOTALE</t>
  </si>
  <si>
    <t>ABC UNISALUS srl</t>
  </si>
  <si>
    <t xml:space="preserve">Mosaico Home Care srl </t>
  </si>
  <si>
    <t>091782</t>
  </si>
  <si>
    <t>091982</t>
  </si>
  <si>
    <t xml:space="preserve">092021
</t>
  </si>
  <si>
    <t>091991</t>
  </si>
  <si>
    <t>091994</t>
  </si>
  <si>
    <t>091993</t>
  </si>
  <si>
    <t>091966</t>
  </si>
  <si>
    <t>091990</t>
  </si>
  <si>
    <t>091989</t>
  </si>
  <si>
    <t>091886</t>
  </si>
  <si>
    <t>091888</t>
  </si>
  <si>
    <t>091995</t>
  </si>
  <si>
    <t>091970</t>
  </si>
  <si>
    <t>092045</t>
  </si>
  <si>
    <t>091890</t>
  </si>
  <si>
    <t>091967</t>
  </si>
  <si>
    <t>091968</t>
  </si>
  <si>
    <t>092018</t>
  </si>
  <si>
    <t>091790</t>
  </si>
  <si>
    <t>091969</t>
  </si>
  <si>
    <t>092016</t>
  </si>
  <si>
    <t>091964</t>
  </si>
  <si>
    <t>091798</t>
  </si>
  <si>
    <t>091881</t>
  </si>
  <si>
    <t>092171</t>
  </si>
  <si>
    <t>091840</t>
  </si>
  <si>
    <t xml:space="preserve">091992
</t>
  </si>
  <si>
    <t>A CASA TUA S.R.L</t>
  </si>
  <si>
    <t>ASSISTENZA DOMICILIARE PAXME S.R.L.</t>
  </si>
  <si>
    <t>CIG</t>
  </si>
  <si>
    <t xml:space="preserve">CUDES C-DOM </t>
  </si>
  <si>
    <t>Punto Service Coop. Sociale  A R.L</t>
  </si>
  <si>
    <t>BUDGET 2024 sottoscritto entro il 30/05/2024</t>
  </si>
  <si>
    <t>CON VOLTURA IN CORSO A CASA TUA</t>
  </si>
  <si>
    <t>NOTE</t>
  </si>
  <si>
    <t>NON A CONTRATTO PNRR 2023</t>
  </si>
  <si>
    <t>BUDGET ANNUALE ASSEGNATO CON CRITERI DGR 2856/2024</t>
  </si>
  <si>
    <t>NON A CONTRATTO PNRR 2023/ domanda nel 2024</t>
  </si>
  <si>
    <t>SI</t>
  </si>
  <si>
    <t>anche come cp dom</t>
  </si>
  <si>
    <t>ESCLUSO SU DELIBERA 347 X RSA APERTA</t>
  </si>
  <si>
    <t>ampliato distre vedi dgr 2984/2024</t>
  </si>
  <si>
    <t>NON ADESIONE</t>
  </si>
  <si>
    <t>CONFERMATO ADESIONE PER 2024 SI/NO</t>
  </si>
  <si>
    <t>non conteggiata nel totale</t>
  </si>
  <si>
    <t>CODICE APPALTO</t>
  </si>
  <si>
    <t>CODICE LOTTO</t>
  </si>
  <si>
    <t>2024_PNRR_CDOM</t>
  </si>
  <si>
    <t>B3064F527C</t>
  </si>
  <si>
    <t>B3064F634F</t>
  </si>
  <si>
    <t>B3064F7422</t>
  </si>
  <si>
    <t>B3064F84F5</t>
  </si>
  <si>
    <t>B3064F95C8</t>
  </si>
  <si>
    <t>B3064FA69B</t>
  </si>
  <si>
    <t>B3064FB76E</t>
  </si>
  <si>
    <t>B3064FC841</t>
  </si>
  <si>
    <t>B3064FD914</t>
  </si>
  <si>
    <t>B3064FE9E7</t>
  </si>
  <si>
    <t>B3064FFABA</t>
  </si>
  <si>
    <t>B306500B8D</t>
  </si>
  <si>
    <t>B306501C60</t>
  </si>
  <si>
    <t>B306502D33</t>
  </si>
  <si>
    <t>B306503E06</t>
  </si>
  <si>
    <t>B306504ED9</t>
  </si>
  <si>
    <t>B306505FAC</t>
  </si>
  <si>
    <t>B306506084</t>
  </si>
  <si>
    <t>B306507157</t>
  </si>
  <si>
    <t>B30650822A</t>
  </si>
  <si>
    <t>B3065092FD</t>
  </si>
  <si>
    <t>B30650A3D0</t>
  </si>
  <si>
    <t>B30650B4A3</t>
  </si>
  <si>
    <t>B30650C576</t>
  </si>
  <si>
    <t>B30650D649</t>
  </si>
  <si>
    <t>B30650E71C</t>
  </si>
  <si>
    <t>ALLEGATO n. 1</t>
  </si>
  <si>
    <t>A.A.C. Aurea Assistenza e Cura Gestioni SRL</t>
  </si>
  <si>
    <t>ASSEGNAZIONE REGIONALE DGR XII/2856/2024</t>
  </si>
  <si>
    <t>CURE DOMICILIARI (C-DOM)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</si>
</sst>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* #,##0.00_);_(* \(#,##0.00\);_(* &quot;-&quot;??_);_(@_)"/>
    <numFmt numFmtId="165" formatCode="0.000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b/>
      <sz val="18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20"/>
      <color theme="1"/>
      <name val="Times New Roman"/>
      <family val="1"/>
    </font>
    <font>
      <b/>
      <sz val="16"/>
      <name val="Times New Roman"/>
      <family val="1"/>
    </font>
    <font>
      <sz val="16"/>
      <color rgb="FF000000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>
      <alignment vertical="center"/>
    </xf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65">
    <xf numFmtId="0" fontId="0" fillId="0" borderId="0" xfId="0"/>
    <xf numFmtId="0" fontId="4" fillId="2" borderId="0" xfId="0" applyFont="1" applyFill="1"/>
    <xf numFmtId="0" fontId="6" fillId="2" borderId="0" xfId="0" applyFont="1" applyFill="1" applyAlignment="1">
      <alignment wrapText="1"/>
    </xf>
    <xf numFmtId="0" fontId="7" fillId="2" borderId="0" xfId="0" applyFont="1" applyFill="1"/>
    <xf numFmtId="0" fontId="7" fillId="0" borderId="0" xfId="0" applyFont="1" applyAlignment="1">
      <alignment horizontal="center" vertical="center"/>
    </xf>
    <xf numFmtId="3" fontId="8" fillId="2" borderId="2" xfId="2" applyNumberFormat="1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43" fontId="12" fillId="2" borderId="2" xfId="0" applyNumberFormat="1" applyFont="1" applyFill="1" applyBorder="1" applyAlignment="1">
      <alignment vertical="center"/>
    </xf>
    <xf numFmtId="43" fontId="13" fillId="2" borderId="2" xfId="5" applyFont="1" applyFill="1" applyBorder="1" applyAlignment="1">
      <alignment vertical="center"/>
    </xf>
    <xf numFmtId="43" fontId="12" fillId="4" borderId="2" xfId="0" applyNumberFormat="1" applyFont="1" applyFill="1" applyBorder="1" applyAlignment="1">
      <alignment vertical="center"/>
    </xf>
    <xf numFmtId="43" fontId="14" fillId="4" borderId="2" xfId="5" applyFont="1" applyFill="1" applyBorder="1" applyAlignment="1">
      <alignment vertical="center"/>
    </xf>
    <xf numFmtId="0" fontId="10" fillId="2" borderId="0" xfId="0" applyFont="1" applyFill="1"/>
    <xf numFmtId="43" fontId="14" fillId="2" borderId="2" xfId="0" applyNumberFormat="1" applyFont="1" applyFill="1" applyBorder="1" applyAlignment="1">
      <alignment vertical="center"/>
    </xf>
    <xf numFmtId="43" fontId="7" fillId="2" borderId="0" xfId="0" applyNumberFormat="1" applyFont="1" applyFill="1"/>
    <xf numFmtId="165" fontId="7" fillId="0" borderId="0" xfId="0" applyNumberFormat="1" applyFont="1" applyAlignment="1">
      <alignment horizontal="center" vertical="center"/>
    </xf>
    <xf numFmtId="43" fontId="6" fillId="2" borderId="0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3" fontId="15" fillId="3" borderId="2" xfId="2" applyNumberFormat="1" applyFont="1" applyFill="1" applyBorder="1" applyAlignment="1" applyProtection="1">
      <alignment horizontal="center" vertical="center" wrapText="1"/>
    </xf>
    <xf numFmtId="0" fontId="15" fillId="5" borderId="2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2" fillId="2" borderId="2" xfId="0" quotePrefix="1" applyFont="1" applyFill="1" applyBorder="1" applyAlignment="1">
      <alignment vertical="center"/>
    </xf>
    <xf numFmtId="0" fontId="13" fillId="2" borderId="2" xfId="0" applyFont="1" applyFill="1" applyBorder="1" applyAlignment="1">
      <alignment vertical="center" wrapText="1"/>
    </xf>
    <xf numFmtId="43" fontId="13" fillId="2" borderId="2" xfId="0" applyNumberFormat="1" applyFont="1" applyFill="1" applyBorder="1" applyAlignment="1">
      <alignment wrapText="1"/>
    </xf>
    <xf numFmtId="0" fontId="12" fillId="2" borderId="2" xfId="0" applyFont="1" applyFill="1" applyBorder="1" applyAlignment="1">
      <alignment vertical="center"/>
    </xf>
    <xf numFmtId="0" fontId="13" fillId="2" borderId="2" xfId="0" applyFont="1" applyFill="1" applyBorder="1" applyAlignment="1">
      <alignment wrapText="1"/>
    </xf>
    <xf numFmtId="0" fontId="12" fillId="4" borderId="2" xfId="0" quotePrefix="1" applyFont="1" applyFill="1" applyBorder="1" applyAlignment="1">
      <alignment vertical="center"/>
    </xf>
    <xf numFmtId="0" fontId="13" fillId="4" borderId="2" xfId="0" applyFont="1" applyFill="1" applyBorder="1" applyAlignment="1">
      <alignment vertical="center" wrapText="1"/>
    </xf>
    <xf numFmtId="43" fontId="13" fillId="4" borderId="2" xfId="5" applyFont="1" applyFill="1" applyBorder="1" applyAlignment="1">
      <alignment vertical="center"/>
    </xf>
    <xf numFmtId="0" fontId="13" fillId="4" borderId="2" xfId="0" applyFont="1" applyFill="1" applyBorder="1" applyAlignment="1">
      <alignment wrapText="1"/>
    </xf>
    <xf numFmtId="43" fontId="12" fillId="4" borderId="2" xfId="5" applyFont="1" applyFill="1" applyBorder="1" applyAlignment="1">
      <alignment vertical="center"/>
    </xf>
    <xf numFmtId="0" fontId="13" fillId="2" borderId="0" xfId="0" applyFont="1" applyFill="1"/>
    <xf numFmtId="0" fontId="13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43" fontId="12" fillId="5" borderId="2" xfId="0" applyNumberFormat="1" applyFont="1" applyFill="1" applyBorder="1" applyAlignment="1">
      <alignment vertical="center"/>
    </xf>
    <xf numFmtId="0" fontId="12" fillId="2" borderId="0" xfId="0" applyFont="1" applyFill="1" applyBorder="1"/>
    <xf numFmtId="0" fontId="13" fillId="2" borderId="2" xfId="0" applyFont="1" applyFill="1" applyBorder="1" applyAlignment="1">
      <alignment horizontal="center" vertical="center" wrapText="1"/>
    </xf>
    <xf numFmtId="43" fontId="13" fillId="2" borderId="0" xfId="0" applyNumberFormat="1" applyFont="1" applyFill="1"/>
    <xf numFmtId="0" fontId="13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13" fillId="2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7" fillId="2" borderId="0" xfId="0" applyFont="1" applyFill="1" applyAlignment="1">
      <alignment horizontal="left"/>
    </xf>
    <xf numFmtId="43" fontId="14" fillId="2" borderId="6" xfId="0" applyNumberFormat="1" applyFont="1" applyFill="1" applyBorder="1" applyAlignment="1">
      <alignment vertical="center"/>
    </xf>
    <xf numFmtId="43" fontId="12" fillId="2" borderId="0" xfId="0" applyNumberFormat="1" applyFont="1" applyFill="1" applyBorder="1" applyAlignment="1">
      <alignment vertical="center"/>
    </xf>
    <xf numFmtId="0" fontId="17" fillId="2" borderId="0" xfId="0" applyFont="1" applyFill="1"/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wrapText="1"/>
    </xf>
    <xf numFmtId="0" fontId="18" fillId="2" borderId="0" xfId="0" applyFont="1" applyFill="1"/>
    <xf numFmtId="3" fontId="9" fillId="2" borderId="0" xfId="2" applyNumberFormat="1" applyFont="1" applyFill="1" applyBorder="1" applyAlignment="1" applyProtection="1">
      <alignment horizontal="center" vertical="center" wrapText="1"/>
    </xf>
    <xf numFmtId="0" fontId="18" fillId="0" borderId="0" xfId="0" applyFont="1" applyAlignment="1">
      <alignment horizontal="center" vertical="center"/>
    </xf>
    <xf numFmtId="3" fontId="8" fillId="2" borderId="6" xfId="2" applyNumberFormat="1" applyFont="1" applyFill="1" applyBorder="1" applyAlignment="1" applyProtection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3" fontId="9" fillId="2" borderId="7" xfId="2" applyNumberFormat="1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2" fillId="2" borderId="2" xfId="0" quotePrefix="1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horizontal="right" vertical="center" wrapText="1"/>
    </xf>
    <xf numFmtId="43" fontId="12" fillId="5" borderId="2" xfId="5" applyFont="1" applyFill="1" applyBorder="1" applyAlignment="1">
      <alignment vertical="center"/>
    </xf>
  </cellXfs>
  <cellStyles count="7">
    <cellStyle name="Migliaia" xfId="5" builtinId="3"/>
    <cellStyle name="Migliaia 6" xfId="4"/>
    <cellStyle name="Normale" xfId="0" builtinId="0"/>
    <cellStyle name="Normale 2" xfId="1"/>
    <cellStyle name="Normale 3" xfId="3"/>
    <cellStyle name="Normale 4" xfId="6"/>
    <cellStyle name="TableStyleLight1" xfId="2"/>
  </cellStyles>
  <dxfs count="0"/>
  <tableStyles count="0" defaultTableStyle="TableStyleMedium9" defaultPivotStyle="PivotStyleLight16"/>
  <colors>
    <mruColors>
      <color rgb="FF00FF00"/>
      <color rgb="FFED9BD2"/>
      <color rgb="FFE9E25D"/>
      <color rgb="FFFFFFCC"/>
      <color rgb="FF45E945"/>
      <color rgb="FFF0EC94"/>
      <color rgb="FF8CD89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topLeftCell="A22" zoomScale="70" zoomScaleNormal="70" zoomScaleSheetLayoutView="30" workbookViewId="0">
      <selection activeCell="C32" sqref="C32"/>
    </sheetView>
  </sheetViews>
  <sheetFormatPr defaultColWidth="25.7109375" defaultRowHeight="63" customHeight="1" x14ac:dyDescent="0.3"/>
  <cols>
    <col min="1" max="1" width="25.7109375" style="1"/>
    <col min="2" max="2" width="48.85546875" style="48" customWidth="1"/>
    <col min="3" max="3" width="29" style="2" customWidth="1"/>
    <col min="4" max="4" width="34" style="3" customWidth="1"/>
    <col min="5" max="5" width="31.85546875" style="3" customWidth="1"/>
    <col min="6" max="6" width="25.7109375" style="3"/>
    <col min="7" max="7" width="29.5703125" style="3" hidden="1" customWidth="1"/>
    <col min="8" max="8" width="45.85546875" style="3" bestFit="1" customWidth="1"/>
    <col min="9" max="9" width="45.85546875" style="3" hidden="1" customWidth="1"/>
    <col min="10" max="10" width="52.85546875" style="3" hidden="1" customWidth="1"/>
    <col min="11" max="16384" width="25.7109375" style="3"/>
  </cols>
  <sheetData>
    <row r="1" spans="1:10" ht="37.5" customHeight="1" x14ac:dyDescent="0.3">
      <c r="B1" s="42"/>
    </row>
    <row r="2" spans="1:10" ht="23.25" x14ac:dyDescent="0.35">
      <c r="A2" s="52" t="s">
        <v>120</v>
      </c>
      <c r="B2" s="53"/>
      <c r="C2" s="54"/>
      <c r="D2" s="55"/>
      <c r="E2" s="56"/>
      <c r="F2" s="57"/>
      <c r="G2" s="55"/>
      <c r="H2" s="60" t="s">
        <v>117</v>
      </c>
      <c r="I2" s="58"/>
      <c r="J2" s="5"/>
    </row>
    <row r="3" spans="1:10" ht="81" x14ac:dyDescent="0.25">
      <c r="A3" s="61" t="s">
        <v>73</v>
      </c>
      <c r="B3" s="16" t="s">
        <v>0</v>
      </c>
      <c r="C3" s="17" t="s">
        <v>1</v>
      </c>
      <c r="D3" s="18" t="s">
        <v>75</v>
      </c>
      <c r="E3" s="19" t="s">
        <v>79</v>
      </c>
      <c r="F3" s="20" t="s">
        <v>86</v>
      </c>
      <c r="G3" s="21" t="s">
        <v>77</v>
      </c>
      <c r="H3" s="59" t="s">
        <v>72</v>
      </c>
      <c r="I3" s="6" t="s">
        <v>88</v>
      </c>
      <c r="J3" s="6" t="s">
        <v>89</v>
      </c>
    </row>
    <row r="4" spans="1:10" ht="39.950000000000003" customHeight="1" x14ac:dyDescent="0.3">
      <c r="A4" s="22" t="s">
        <v>43</v>
      </c>
      <c r="B4" s="43" t="s">
        <v>2</v>
      </c>
      <c r="C4" s="23" t="s">
        <v>3</v>
      </c>
      <c r="D4" s="8">
        <v>22861</v>
      </c>
      <c r="E4" s="64">
        <v>13087</v>
      </c>
      <c r="F4" s="7" t="s">
        <v>81</v>
      </c>
      <c r="G4" s="24" t="s">
        <v>82</v>
      </c>
      <c r="H4" s="8" t="s">
        <v>91</v>
      </c>
      <c r="I4" s="8" t="s">
        <v>90</v>
      </c>
      <c r="J4" s="8" t="str">
        <f>CONCATENATE("2024_PNRR_",A4,"_CDOM")</f>
        <v>2024_PNRR_091782_CDOM</v>
      </c>
    </row>
    <row r="5" spans="1:10" ht="39.950000000000003" customHeight="1" x14ac:dyDescent="0.3">
      <c r="A5" s="25" t="s">
        <v>61</v>
      </c>
      <c r="B5" s="43" t="s">
        <v>29</v>
      </c>
      <c r="C5" s="23" t="s">
        <v>30</v>
      </c>
      <c r="D5" s="8">
        <v>855505</v>
      </c>
      <c r="E5" s="64">
        <v>489738</v>
      </c>
      <c r="F5" s="7" t="s">
        <v>81</v>
      </c>
      <c r="G5" s="26"/>
      <c r="H5" s="8" t="s">
        <v>92</v>
      </c>
      <c r="I5" s="8" t="s">
        <v>90</v>
      </c>
      <c r="J5" s="8" t="str">
        <f t="shared" ref="J5:J6" si="0">CONCATENATE("2024_PNRR_",A5,"_CDOM")</f>
        <v>2024_PNRR_091790_CDOM</v>
      </c>
    </row>
    <row r="6" spans="1:10" ht="39.950000000000003" customHeight="1" x14ac:dyDescent="0.3">
      <c r="A6" s="62" t="s">
        <v>65</v>
      </c>
      <c r="B6" s="43" t="s">
        <v>10</v>
      </c>
      <c r="C6" s="23" t="s">
        <v>5</v>
      </c>
      <c r="D6" s="8">
        <v>5791</v>
      </c>
      <c r="E6" s="64">
        <v>3315</v>
      </c>
      <c r="F6" s="7" t="s">
        <v>81</v>
      </c>
      <c r="G6" s="26" t="s">
        <v>80</v>
      </c>
      <c r="H6" s="8" t="s">
        <v>93</v>
      </c>
      <c r="I6" s="8" t="s">
        <v>90</v>
      </c>
      <c r="J6" s="8" t="str">
        <f t="shared" si="0"/>
        <v>2024_PNRR_091798_CDOM</v>
      </c>
    </row>
    <row r="7" spans="1:10" ht="39.950000000000003" customHeight="1" x14ac:dyDescent="0.3">
      <c r="A7" s="27" t="s">
        <v>68</v>
      </c>
      <c r="B7" s="44" t="s">
        <v>34</v>
      </c>
      <c r="C7" s="28" t="s">
        <v>35</v>
      </c>
      <c r="D7" s="29"/>
      <c r="E7" s="31"/>
      <c r="F7" s="9" t="s">
        <v>85</v>
      </c>
      <c r="G7" s="30" t="s">
        <v>78</v>
      </c>
      <c r="H7" s="31"/>
      <c r="I7" s="10" t="s">
        <v>87</v>
      </c>
      <c r="J7" s="10" t="s">
        <v>87</v>
      </c>
    </row>
    <row r="8" spans="1:10" ht="39.950000000000003" customHeight="1" x14ac:dyDescent="0.3">
      <c r="A8" s="22" t="s">
        <v>66</v>
      </c>
      <c r="B8" s="43" t="s">
        <v>14</v>
      </c>
      <c r="C8" s="23" t="s">
        <v>15</v>
      </c>
      <c r="D8" s="8">
        <v>175794</v>
      </c>
      <c r="E8" s="64">
        <v>100634</v>
      </c>
      <c r="F8" s="7" t="s">
        <v>81</v>
      </c>
      <c r="G8" s="26" t="s">
        <v>82</v>
      </c>
      <c r="H8" s="8" t="s">
        <v>94</v>
      </c>
      <c r="I8" s="8" t="s">
        <v>90</v>
      </c>
      <c r="J8" s="8" t="str">
        <f t="shared" ref="J8:J30" si="1">CONCATENATE("2024_PNRR_",A8,"_CDOM")</f>
        <v>2024_PNRR_091881_CDOM</v>
      </c>
    </row>
    <row r="9" spans="1:10" ht="39.950000000000003" customHeight="1" x14ac:dyDescent="0.3">
      <c r="A9" s="25" t="s">
        <v>52</v>
      </c>
      <c r="B9" s="43" t="s">
        <v>42</v>
      </c>
      <c r="C9" s="23" t="s">
        <v>5</v>
      </c>
      <c r="D9" s="8">
        <v>1088424</v>
      </c>
      <c r="E9" s="64">
        <v>623074</v>
      </c>
      <c r="F9" s="7" t="s">
        <v>81</v>
      </c>
      <c r="G9" s="26"/>
      <c r="H9" s="8" t="s">
        <v>95</v>
      </c>
      <c r="I9" s="8" t="s">
        <v>90</v>
      </c>
      <c r="J9" s="8" t="str">
        <f t="shared" si="1"/>
        <v>2024_PNRR_091886_CDOM</v>
      </c>
    </row>
    <row r="10" spans="1:10" s="11" customFormat="1" ht="39.950000000000003" customHeight="1" x14ac:dyDescent="0.3">
      <c r="A10" s="25" t="s">
        <v>53</v>
      </c>
      <c r="B10" s="43" t="s">
        <v>19</v>
      </c>
      <c r="C10" s="23" t="s">
        <v>20</v>
      </c>
      <c r="D10" s="8">
        <v>211969</v>
      </c>
      <c r="E10" s="64">
        <v>121343</v>
      </c>
      <c r="F10" s="7" t="s">
        <v>81</v>
      </c>
      <c r="G10" s="26"/>
      <c r="H10" s="8" t="s">
        <v>96</v>
      </c>
      <c r="I10" s="8" t="s">
        <v>90</v>
      </c>
      <c r="J10" s="8" t="str">
        <f t="shared" si="1"/>
        <v>2024_PNRR_091888_CDOM</v>
      </c>
    </row>
    <row r="11" spans="1:10" ht="39.950000000000003" customHeight="1" x14ac:dyDescent="0.3">
      <c r="A11" s="25" t="s">
        <v>57</v>
      </c>
      <c r="B11" s="43" t="s">
        <v>24</v>
      </c>
      <c r="C11" s="23" t="s">
        <v>5</v>
      </c>
      <c r="D11" s="8">
        <v>295203</v>
      </c>
      <c r="E11" s="64">
        <v>168990</v>
      </c>
      <c r="F11" s="7" t="s">
        <v>81</v>
      </c>
      <c r="G11" s="32" t="s">
        <v>84</v>
      </c>
      <c r="H11" s="8" t="s">
        <v>97</v>
      </c>
      <c r="I11" s="8" t="s">
        <v>90</v>
      </c>
      <c r="J11" s="8" t="str">
        <f t="shared" si="1"/>
        <v>2024_PNRR_091890_CDOM</v>
      </c>
    </row>
    <row r="12" spans="1:10" ht="39.950000000000003" customHeight="1" x14ac:dyDescent="0.3">
      <c r="A12" s="25" t="s">
        <v>64</v>
      </c>
      <c r="B12" s="43" t="s">
        <v>36</v>
      </c>
      <c r="C12" s="23" t="s">
        <v>37</v>
      </c>
      <c r="D12" s="8">
        <v>418230</v>
      </c>
      <c r="E12" s="64">
        <v>239418</v>
      </c>
      <c r="F12" s="7" t="s">
        <v>81</v>
      </c>
      <c r="G12" s="26"/>
      <c r="H12" s="8" t="s">
        <v>98</v>
      </c>
      <c r="I12" s="8" t="s">
        <v>90</v>
      </c>
      <c r="J12" s="8" t="str">
        <f t="shared" si="1"/>
        <v>2024_PNRR_091964_CDOM</v>
      </c>
    </row>
    <row r="13" spans="1:10" ht="39.950000000000003" customHeight="1" x14ac:dyDescent="0.3">
      <c r="A13" s="25" t="s">
        <v>49</v>
      </c>
      <c r="B13" s="43" t="s">
        <v>13</v>
      </c>
      <c r="C13" s="23" t="s">
        <v>12</v>
      </c>
      <c r="D13" s="8">
        <v>908750</v>
      </c>
      <c r="E13" s="64">
        <v>520218</v>
      </c>
      <c r="F13" s="7" t="s">
        <v>81</v>
      </c>
      <c r="G13" s="26"/>
      <c r="H13" s="8" t="s">
        <v>99</v>
      </c>
      <c r="I13" s="8" t="s">
        <v>90</v>
      </c>
      <c r="J13" s="8" t="str">
        <f t="shared" si="1"/>
        <v>2024_PNRR_091966_CDOM</v>
      </c>
    </row>
    <row r="14" spans="1:10" ht="39.950000000000003" customHeight="1" x14ac:dyDescent="0.3">
      <c r="A14" s="25" t="s">
        <v>58</v>
      </c>
      <c r="B14" s="43" t="s">
        <v>25</v>
      </c>
      <c r="C14" s="23" t="s">
        <v>17</v>
      </c>
      <c r="D14" s="8">
        <v>438600</v>
      </c>
      <c r="E14" s="64">
        <v>251079</v>
      </c>
      <c r="F14" s="7" t="s">
        <v>81</v>
      </c>
      <c r="G14" s="26"/>
      <c r="H14" s="8" t="s">
        <v>100</v>
      </c>
      <c r="I14" s="8" t="s">
        <v>90</v>
      </c>
      <c r="J14" s="8" t="str">
        <f t="shared" si="1"/>
        <v>2024_PNRR_091967_CDOM</v>
      </c>
    </row>
    <row r="15" spans="1:10" ht="39.950000000000003" customHeight="1" x14ac:dyDescent="0.3">
      <c r="A15" s="25" t="s">
        <v>59</v>
      </c>
      <c r="B15" s="43" t="s">
        <v>39</v>
      </c>
      <c r="C15" s="23" t="s">
        <v>26</v>
      </c>
      <c r="D15" s="8">
        <v>1672561</v>
      </c>
      <c r="E15" s="64">
        <v>957466</v>
      </c>
      <c r="F15" s="7" t="s">
        <v>81</v>
      </c>
      <c r="G15" s="26"/>
      <c r="H15" s="8" t="s">
        <v>101</v>
      </c>
      <c r="I15" s="8" t="s">
        <v>90</v>
      </c>
      <c r="J15" s="8" t="str">
        <f t="shared" si="1"/>
        <v>2024_PNRR_091968_CDOM</v>
      </c>
    </row>
    <row r="16" spans="1:10" ht="39.950000000000003" customHeight="1" x14ac:dyDescent="0.3">
      <c r="A16" s="25" t="s">
        <v>62</v>
      </c>
      <c r="B16" s="43" t="s">
        <v>31</v>
      </c>
      <c r="C16" s="23" t="s">
        <v>16</v>
      </c>
      <c r="D16" s="8">
        <v>182167</v>
      </c>
      <c r="E16" s="64">
        <v>104282</v>
      </c>
      <c r="F16" s="7" t="s">
        <v>81</v>
      </c>
      <c r="G16" s="26"/>
      <c r="H16" s="8" t="s">
        <v>102</v>
      </c>
      <c r="I16" s="8" t="s">
        <v>90</v>
      </c>
      <c r="J16" s="8" t="str">
        <f t="shared" si="1"/>
        <v>2024_PNRR_091969_CDOM</v>
      </c>
    </row>
    <row r="17" spans="1:10" ht="39.950000000000003" customHeight="1" x14ac:dyDescent="0.3">
      <c r="A17" s="25" t="s">
        <v>55</v>
      </c>
      <c r="B17" s="43" t="s">
        <v>21</v>
      </c>
      <c r="C17" s="23" t="s">
        <v>22</v>
      </c>
      <c r="D17" s="8">
        <v>203767</v>
      </c>
      <c r="E17" s="64">
        <v>116647</v>
      </c>
      <c r="F17" s="7" t="s">
        <v>81</v>
      </c>
      <c r="G17" s="26"/>
      <c r="H17" s="8" t="s">
        <v>103</v>
      </c>
      <c r="I17" s="8" t="s">
        <v>90</v>
      </c>
      <c r="J17" s="8" t="str">
        <f t="shared" si="1"/>
        <v>2024_PNRR_091970_CDOM</v>
      </c>
    </row>
    <row r="18" spans="1:10" ht="39.950000000000003" customHeight="1" x14ac:dyDescent="0.3">
      <c r="A18" s="25" t="s">
        <v>44</v>
      </c>
      <c r="B18" s="43" t="s">
        <v>4</v>
      </c>
      <c r="C18" s="23" t="s">
        <v>5</v>
      </c>
      <c r="D18" s="8">
        <v>48655</v>
      </c>
      <c r="E18" s="64">
        <v>27853</v>
      </c>
      <c r="F18" s="7" t="s">
        <v>81</v>
      </c>
      <c r="G18" s="26"/>
      <c r="H18" s="8" t="s">
        <v>104</v>
      </c>
      <c r="I18" s="8" t="s">
        <v>90</v>
      </c>
      <c r="J18" s="8" t="str">
        <f t="shared" si="1"/>
        <v>2024_PNRR_091982_CDOM</v>
      </c>
    </row>
    <row r="19" spans="1:10" ht="39.950000000000003" customHeight="1" x14ac:dyDescent="0.3">
      <c r="A19" s="25" t="s">
        <v>51</v>
      </c>
      <c r="B19" s="43" t="s">
        <v>70</v>
      </c>
      <c r="C19" s="23" t="s">
        <v>5</v>
      </c>
      <c r="D19" s="8">
        <v>249653</v>
      </c>
      <c r="E19" s="64">
        <v>142915</v>
      </c>
      <c r="F19" s="7" t="s">
        <v>81</v>
      </c>
      <c r="G19" s="26"/>
      <c r="H19" s="8" t="s">
        <v>105</v>
      </c>
      <c r="I19" s="8" t="s">
        <v>90</v>
      </c>
      <c r="J19" s="8" t="str">
        <f t="shared" si="1"/>
        <v>2024_PNRR_091989_CDOM</v>
      </c>
    </row>
    <row r="20" spans="1:10" ht="39.950000000000003" customHeight="1" x14ac:dyDescent="0.3">
      <c r="A20" s="25" t="s">
        <v>50</v>
      </c>
      <c r="B20" s="41" t="s">
        <v>118</v>
      </c>
      <c r="C20" s="33" t="s">
        <v>5</v>
      </c>
      <c r="D20" s="8">
        <v>311518</v>
      </c>
      <c r="E20" s="64">
        <v>178330</v>
      </c>
      <c r="F20" s="7" t="s">
        <v>81</v>
      </c>
      <c r="G20" s="26"/>
      <c r="H20" s="8" t="s">
        <v>106</v>
      </c>
      <c r="I20" s="8" t="s">
        <v>90</v>
      </c>
      <c r="J20" s="8" t="str">
        <f t="shared" si="1"/>
        <v>2024_PNRR_091990_CDOM</v>
      </c>
    </row>
    <row r="21" spans="1:10" ht="39.950000000000003" customHeight="1" x14ac:dyDescent="0.3">
      <c r="A21" s="25" t="s">
        <v>46</v>
      </c>
      <c r="B21" s="43" t="s">
        <v>7</v>
      </c>
      <c r="C21" s="23" t="s">
        <v>8</v>
      </c>
      <c r="D21" s="8">
        <v>1938520</v>
      </c>
      <c r="E21" s="64">
        <v>1109715</v>
      </c>
      <c r="F21" s="7" t="s">
        <v>81</v>
      </c>
      <c r="G21" s="26"/>
      <c r="H21" s="8" t="s">
        <v>107</v>
      </c>
      <c r="I21" s="8" t="s">
        <v>90</v>
      </c>
      <c r="J21" s="8" t="str">
        <f t="shared" si="1"/>
        <v>2024_PNRR_091991_CDOM</v>
      </c>
    </row>
    <row r="22" spans="1:10" ht="39.950000000000003" customHeight="1" x14ac:dyDescent="0.3">
      <c r="A22" s="34" t="s">
        <v>69</v>
      </c>
      <c r="B22" s="43" t="s">
        <v>71</v>
      </c>
      <c r="C22" s="23" t="s">
        <v>6</v>
      </c>
      <c r="D22" s="8">
        <v>1055957</v>
      </c>
      <c r="E22" s="64">
        <v>604488</v>
      </c>
      <c r="F22" s="7" t="s">
        <v>81</v>
      </c>
      <c r="G22" s="26"/>
      <c r="H22" s="8" t="s">
        <v>108</v>
      </c>
      <c r="I22" s="8" t="s">
        <v>90</v>
      </c>
      <c r="J22" s="8" t="str">
        <f t="shared" si="1"/>
        <v>2024_PNRR_091992
_CDOM</v>
      </c>
    </row>
    <row r="23" spans="1:10" ht="39.950000000000003" customHeight="1" x14ac:dyDescent="0.3">
      <c r="A23" s="35" t="s">
        <v>48</v>
      </c>
      <c r="B23" s="43" t="s">
        <v>11</v>
      </c>
      <c r="C23" s="23" t="s">
        <v>12</v>
      </c>
      <c r="D23" s="8">
        <v>971831</v>
      </c>
      <c r="E23" s="64">
        <v>556329</v>
      </c>
      <c r="F23" s="7" t="s">
        <v>81</v>
      </c>
      <c r="G23" s="26"/>
      <c r="H23" s="8" t="s">
        <v>109</v>
      </c>
      <c r="I23" s="8" t="s">
        <v>90</v>
      </c>
      <c r="J23" s="8" t="str">
        <f t="shared" si="1"/>
        <v>2024_PNRR_091993_CDOM</v>
      </c>
    </row>
    <row r="24" spans="1:10" ht="39.950000000000003" customHeight="1" x14ac:dyDescent="0.3">
      <c r="A24" s="25" t="s">
        <v>47</v>
      </c>
      <c r="B24" s="43" t="s">
        <v>74</v>
      </c>
      <c r="C24" s="23" t="s">
        <v>9</v>
      </c>
      <c r="D24" s="8">
        <v>165627</v>
      </c>
      <c r="E24" s="64">
        <v>94814</v>
      </c>
      <c r="F24" s="7" t="s">
        <v>81</v>
      </c>
      <c r="G24" s="26" t="s">
        <v>76</v>
      </c>
      <c r="H24" s="8" t="s">
        <v>110</v>
      </c>
      <c r="I24" s="8" t="s">
        <v>90</v>
      </c>
      <c r="J24" s="8" t="str">
        <f t="shared" si="1"/>
        <v>2024_PNRR_091994_CDOM</v>
      </c>
    </row>
    <row r="25" spans="1:10" ht="39.950000000000003" customHeight="1" x14ac:dyDescent="0.3">
      <c r="A25" s="25" t="s">
        <v>54</v>
      </c>
      <c r="B25" s="43" t="s">
        <v>41</v>
      </c>
      <c r="C25" s="23" t="s">
        <v>5</v>
      </c>
      <c r="D25" s="8">
        <v>52715</v>
      </c>
      <c r="E25" s="64">
        <v>30177</v>
      </c>
      <c r="F25" s="7" t="s">
        <v>81</v>
      </c>
      <c r="G25" s="26"/>
      <c r="H25" s="8" t="s">
        <v>111</v>
      </c>
      <c r="I25" s="8" t="s">
        <v>90</v>
      </c>
      <c r="J25" s="8" t="str">
        <f t="shared" si="1"/>
        <v>2024_PNRR_091995_CDOM</v>
      </c>
    </row>
    <row r="26" spans="1:10" ht="39.950000000000003" customHeight="1" x14ac:dyDescent="0.3">
      <c r="A26" s="25" t="s">
        <v>63</v>
      </c>
      <c r="B26" s="43" t="s">
        <v>32</v>
      </c>
      <c r="C26" s="23" t="s">
        <v>33</v>
      </c>
      <c r="D26" s="8">
        <v>283014</v>
      </c>
      <c r="E26" s="64">
        <v>162013</v>
      </c>
      <c r="F26" s="7" t="s">
        <v>81</v>
      </c>
      <c r="G26" s="26"/>
      <c r="H26" s="8" t="s">
        <v>112</v>
      </c>
      <c r="I26" s="8" t="s">
        <v>90</v>
      </c>
      <c r="J26" s="8" t="str">
        <f t="shared" si="1"/>
        <v>2024_PNRR_092016_CDOM</v>
      </c>
    </row>
    <row r="27" spans="1:10" ht="39.950000000000003" customHeight="1" x14ac:dyDescent="0.3">
      <c r="A27" s="25" t="s">
        <v>60</v>
      </c>
      <c r="B27" s="43" t="s">
        <v>27</v>
      </c>
      <c r="C27" s="23" t="s">
        <v>28</v>
      </c>
      <c r="D27" s="8">
        <v>457852</v>
      </c>
      <c r="E27" s="64">
        <v>262100</v>
      </c>
      <c r="F27" s="7" t="s">
        <v>81</v>
      </c>
      <c r="G27" s="26"/>
      <c r="H27" s="8" t="s">
        <v>113</v>
      </c>
      <c r="I27" s="8" t="s">
        <v>90</v>
      </c>
      <c r="J27" s="8" t="str">
        <f t="shared" si="1"/>
        <v>2024_PNRR_092018_CDOM</v>
      </c>
    </row>
    <row r="28" spans="1:10" ht="39.950000000000003" customHeight="1" x14ac:dyDescent="0.3">
      <c r="A28" s="25" t="s">
        <v>45</v>
      </c>
      <c r="B28" s="45" t="s">
        <v>38</v>
      </c>
      <c r="C28" s="23" t="s">
        <v>6</v>
      </c>
      <c r="D28" s="8">
        <v>12056</v>
      </c>
      <c r="E28" s="64">
        <v>6902</v>
      </c>
      <c r="F28" s="7" t="s">
        <v>81</v>
      </c>
      <c r="G28" s="26" t="s">
        <v>83</v>
      </c>
      <c r="H28" s="8" t="s">
        <v>114</v>
      </c>
      <c r="I28" s="8" t="s">
        <v>90</v>
      </c>
      <c r="J28" s="8" t="str">
        <f t="shared" si="1"/>
        <v>2024_PNRR_092021
_CDOM</v>
      </c>
    </row>
    <row r="29" spans="1:10" ht="39.950000000000003" customHeight="1" x14ac:dyDescent="0.3">
      <c r="A29" s="25" t="s">
        <v>56</v>
      </c>
      <c r="B29" s="43" t="s">
        <v>23</v>
      </c>
      <c r="C29" s="23" t="s">
        <v>5</v>
      </c>
      <c r="D29" s="8">
        <v>91653</v>
      </c>
      <c r="E29" s="64">
        <v>52467</v>
      </c>
      <c r="F29" s="7" t="s">
        <v>81</v>
      </c>
      <c r="G29" s="26"/>
      <c r="H29" s="8" t="s">
        <v>115</v>
      </c>
      <c r="I29" s="8" t="s">
        <v>90</v>
      </c>
      <c r="J29" s="8" t="str">
        <f t="shared" si="1"/>
        <v>2024_PNRR_092045_CDOM</v>
      </c>
    </row>
    <row r="30" spans="1:10" ht="39.950000000000003" customHeight="1" x14ac:dyDescent="0.3">
      <c r="A30" s="22" t="s">
        <v>67</v>
      </c>
      <c r="B30" s="43" t="s">
        <v>18</v>
      </c>
      <c r="C30" s="33" t="s">
        <v>12</v>
      </c>
      <c r="D30" s="8">
        <v>22075</v>
      </c>
      <c r="E30" s="64">
        <v>12637</v>
      </c>
      <c r="F30" s="7" t="s">
        <v>81</v>
      </c>
      <c r="G30" s="26" t="s">
        <v>80</v>
      </c>
      <c r="H30" s="8" t="s">
        <v>116</v>
      </c>
      <c r="I30" s="8" t="s">
        <v>90</v>
      </c>
      <c r="J30" s="8" t="str">
        <f t="shared" si="1"/>
        <v>2024_PNRR_092171_CDOM</v>
      </c>
    </row>
    <row r="31" spans="1:10" ht="39.950000000000003" customHeight="1" x14ac:dyDescent="0.3">
      <c r="A31" s="36"/>
      <c r="B31" s="46"/>
      <c r="C31" s="63" t="s">
        <v>40</v>
      </c>
      <c r="D31" s="7">
        <f>SUM(D4:D30)-D7</f>
        <v>12140748</v>
      </c>
      <c r="E31" s="37">
        <f>SUM(E4:E30)</f>
        <v>6950031</v>
      </c>
      <c r="F31" s="32"/>
      <c r="G31" s="32"/>
      <c r="H31" s="51"/>
      <c r="I31" s="50"/>
      <c r="J31" s="12"/>
    </row>
    <row r="32" spans="1:10" ht="59.25" customHeight="1" x14ac:dyDescent="0.3">
      <c r="A32" s="38"/>
      <c r="B32" s="47"/>
      <c r="C32" s="39" t="s">
        <v>119</v>
      </c>
      <c r="D32" s="7">
        <v>6950031.2000000002</v>
      </c>
      <c r="E32" s="40"/>
      <c r="F32" s="40"/>
      <c r="G32" s="32"/>
      <c r="H32" s="40"/>
      <c r="I32" s="13"/>
      <c r="J32" s="13"/>
    </row>
    <row r="33" spans="2:4" ht="33.75" customHeight="1" x14ac:dyDescent="0.3">
      <c r="C33" s="4"/>
      <c r="D33" s="14"/>
    </row>
    <row r="34" spans="2:4" ht="60.75" customHeight="1" x14ac:dyDescent="0.3">
      <c r="B34" s="49"/>
      <c r="C34" s="15"/>
      <c r="D34" s="13"/>
    </row>
    <row r="35" spans="2:4" ht="63" customHeight="1" x14ac:dyDescent="0.3">
      <c r="D35" s="13">
        <f>D34-D31</f>
        <v>-12140748</v>
      </c>
    </row>
  </sheetData>
  <printOptions horizontalCentered="1"/>
  <pageMargins left="0.43307086614173229" right="0.23622047244094491" top="0.55118110236220474" bottom="0.55118110236220474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CDOM</vt:lpstr>
      <vt:lpstr>CDOM!Area_stampa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dentie</dc:creator>
  <cp:lastModifiedBy>Administrator</cp:lastModifiedBy>
  <cp:lastPrinted>2024-10-04T08:08:23Z</cp:lastPrinted>
  <dcterms:created xsi:type="dcterms:W3CDTF">2017-11-07T11:57:25Z</dcterms:created>
  <dcterms:modified xsi:type="dcterms:W3CDTF">2024-10-04T08:08:28Z</dcterms:modified>
</cp:coreProperties>
</file>