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cartelleLC\lepiazze\ASSI\programmazione\DELIBERE\DELIBERE DECRETI DETERMINE\2024\contratti definitivi\presa d'atto\UDO A BUDGET\"/>
    </mc:Choice>
  </mc:AlternateContent>
  <bookViews>
    <workbookView xWindow="0" yWindow="0" windowWidth="24000" windowHeight="9135"/>
  </bookViews>
  <sheets>
    <sheet name="CP Residenziali" sheetId="2" r:id="rId1"/>
  </sheets>
  <definedNames>
    <definedName name="_xlnm._FilterDatabase" localSheetId="0" hidden="1">'CP Residenziali'!$A$2:$R$13</definedName>
    <definedName name="_xlnm.Print_Area" localSheetId="0">'CP Residenziali'!$A$1:$G$13</definedName>
  </definedNames>
  <calcPr calcId="152511"/>
</workbook>
</file>

<file path=xl/calcChain.xml><?xml version="1.0" encoding="utf-8"?>
<calcChain xmlns="http://schemas.openxmlformats.org/spreadsheetml/2006/main">
  <c r="L13" i="2" l="1"/>
  <c r="N4" i="2"/>
  <c r="N5" i="2"/>
  <c r="N6" i="2"/>
  <c r="N7" i="2"/>
  <c r="N8" i="2"/>
  <c r="N9" i="2"/>
  <c r="N10" i="2"/>
  <c r="N11" i="2"/>
  <c r="N12" i="2"/>
  <c r="N3" i="2"/>
  <c r="N13" i="2" l="1"/>
  <c r="I13" i="2"/>
  <c r="J13" i="2"/>
  <c r="K13" i="2"/>
  <c r="G13" i="2" l="1"/>
  <c r="H12" i="2" l="1"/>
  <c r="H13" i="2" l="1"/>
</calcChain>
</file>

<file path=xl/sharedStrings.xml><?xml version="1.0" encoding="utf-8"?>
<sst xmlns="http://schemas.openxmlformats.org/spreadsheetml/2006/main" count="93" uniqueCount="68">
  <si>
    <t>Monza</t>
  </si>
  <si>
    <t>San Pietro</t>
  </si>
  <si>
    <t>001201</t>
  </si>
  <si>
    <t>S.Maria delle Grazie</t>
  </si>
  <si>
    <t>Fondazione Don Carlo Gnocchi onlus</t>
  </si>
  <si>
    <t>001104</t>
  </si>
  <si>
    <t>Airuno</t>
  </si>
  <si>
    <t>Il Nespolo</t>
  </si>
  <si>
    <t>Associazione Fabio Sassi Onlus</t>
  </si>
  <si>
    <t>POSTI A CONTRATTO</t>
  </si>
  <si>
    <t>SEDE UDO</t>
  </si>
  <si>
    <t>DENOMINAZIONE UDO</t>
  </si>
  <si>
    <t>DENOMINAZIONE ENTE GESTORE</t>
  </si>
  <si>
    <t>001092</t>
  </si>
  <si>
    <t>Tipo Servizio</t>
  </si>
  <si>
    <t>HOSPICE SOCIOSANITARIO</t>
  </si>
  <si>
    <t>DATI STRUTTURA - Codice Cudes (Fonte AFAM)</t>
  </si>
  <si>
    <t>Cudes Attivita (Fonte AFAM)</t>
  </si>
  <si>
    <t>HOSPICE ex SANITARIO</t>
  </si>
  <si>
    <t>Hospice - Istituti Clinici Zucchi S.p.A.</t>
  </si>
  <si>
    <t xml:space="preserve">HOSPICE P.O. GIUSSANO </t>
  </si>
  <si>
    <t>027142</t>
  </si>
  <si>
    <t>028982</t>
  </si>
  <si>
    <t>027141</t>
  </si>
  <si>
    <t>028981</t>
  </si>
  <si>
    <t>ISTITUTI CLINICI ZUCCHI S.P.A.</t>
  </si>
  <si>
    <t>CARATE BRIANZA</t>
  </si>
  <si>
    <t>GIUSSANO</t>
  </si>
  <si>
    <t>ASST DI LECCO</t>
  </si>
  <si>
    <t>026321</t>
  </si>
  <si>
    <t>026325</t>
  </si>
  <si>
    <t>026329</t>
  </si>
  <si>
    <t>DAY HOSPITAL</t>
  </si>
  <si>
    <t>Day Hospital II° piano padiglione "Villa"</t>
  </si>
  <si>
    <t>Day Hospital Presidio Manzoni III° piano settore A</t>
  </si>
  <si>
    <t>MERATE</t>
  </si>
  <si>
    <t>LECCO</t>
  </si>
  <si>
    <t>028983</t>
  </si>
  <si>
    <t>028986</t>
  </si>
  <si>
    <t xml:space="preserve">DAY HOSPITAL P.O. DI GIUSSANO </t>
  </si>
  <si>
    <t>DAY HOSPITAL P.O. DI VIMERCATE</t>
  </si>
  <si>
    <t>VIMERCATE</t>
  </si>
  <si>
    <t>CURE PALLIATIVE RESIDENZIALI</t>
  </si>
  <si>
    <t>ASST DELLA BRIANZA</t>
  </si>
  <si>
    <t>La Meridiana SCS</t>
  </si>
  <si>
    <t>ALLEGATO  4</t>
  </si>
  <si>
    <t>HOSPICE</t>
  </si>
  <si>
    <t>088228</t>
  </si>
  <si>
    <t>HOSPICE RESEGONE</t>
  </si>
  <si>
    <t>BUDGET 2023</t>
  </si>
  <si>
    <t>CONTRATTO DEFINITIVO 2023 FIRMATO IL</t>
  </si>
  <si>
    <t>28/06/2023 FILIERA</t>
  </si>
  <si>
    <t>29/06/2023</t>
  </si>
  <si>
    <t>STESSO CONTRATTO</t>
  </si>
  <si>
    <t>30/06/2023</t>
  </si>
  <si>
    <t>TOTALE</t>
  </si>
  <si>
    <t>abbattimento (50% ipo-produzione 2023)</t>
  </si>
  <si>
    <t>integrazione (27% ca  iperproduzione 2023)</t>
  </si>
  <si>
    <t>BUDGET 2024 DEFINITIVO</t>
  </si>
  <si>
    <t>DATA SOTTOSCRIZIONE</t>
  </si>
  <si>
    <t>ACCONTI RIDETERMINATI</t>
  </si>
  <si>
    <t>CIG</t>
  </si>
  <si>
    <t>B189F66C3F</t>
  </si>
  <si>
    <t>B144C30936</t>
  </si>
  <si>
    <t>B135292B9C</t>
  </si>
  <si>
    <t>B18A013B03</t>
  </si>
  <si>
    <t>NON PREVISTO</t>
  </si>
  <si>
    <t>FILIERA 30/05/2024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</si>
</sst>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€_-;\-* #,##0.00\ _€_-;_-* &quot;-&quot;??\ _€_-;_-@_-"/>
    <numFmt numFmtId="164" formatCode="_-* #,##0.00_-;\-* #,##0.00_-;_-* \-??_-;_-@_-"/>
  </numFmts>
  <fonts count="16" x14ac:knownFonts="1">
    <font>
      <sz val="11"/>
      <color rgb="FF000000"/>
      <name val="Calibri"/>
      <family val="2"/>
      <charset val="1"/>
    </font>
    <font>
      <sz val="11"/>
      <color theme="1"/>
      <name val="Calibri"/>
      <family val="2"/>
      <scheme val="minor"/>
    </font>
    <font>
      <b/>
      <sz val="11"/>
      <color rgb="FF000000"/>
      <name val="Calibri"/>
      <family val="2"/>
      <charset val="1"/>
    </font>
    <font>
      <sz val="10"/>
      <color rgb="FF000000"/>
      <name val="Arial"/>
      <family val="2"/>
      <charset val="1"/>
    </font>
    <font>
      <sz val="10"/>
      <name val="Arial"/>
      <family val="2"/>
    </font>
    <font>
      <b/>
      <sz val="9"/>
      <color indexed="8"/>
      <name val="Century Gothic"/>
      <family val="2"/>
    </font>
    <font>
      <sz val="10"/>
      <color indexed="8"/>
      <name val="Arial Rounded MT Bold"/>
      <family val="2"/>
    </font>
    <font>
      <b/>
      <sz val="18"/>
      <color rgb="FF000000"/>
      <name val="Calibri"/>
      <family val="2"/>
    </font>
    <font>
      <b/>
      <sz val="16"/>
      <color theme="1"/>
      <name val="Arial"/>
      <family val="2"/>
    </font>
    <font>
      <b/>
      <sz val="20"/>
      <color rgb="FF000000"/>
      <name val="Calibri"/>
      <family val="2"/>
    </font>
    <font>
      <b/>
      <sz val="14"/>
      <name val="Verdana"/>
      <family val="2"/>
      <charset val="1"/>
    </font>
    <font>
      <sz val="14"/>
      <color rgb="FF000000"/>
      <name val="Calibri"/>
      <family val="2"/>
    </font>
    <font>
      <b/>
      <sz val="10"/>
      <name val="Verdana"/>
      <family val="2"/>
      <charset val="1"/>
    </font>
    <font>
      <b/>
      <sz val="18"/>
      <name val="Verdana"/>
      <family val="2"/>
      <charset val="1"/>
    </font>
    <font>
      <sz val="11"/>
      <color rgb="FF000000"/>
      <name val="Calibri"/>
      <family val="2"/>
      <charset val="1"/>
    </font>
    <font>
      <sz val="14"/>
      <color rgb="FF000000"/>
      <name val="Calibri"/>
      <family val="2"/>
      <charset val="1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theme="9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3" fillId="0" borderId="0"/>
    <xf numFmtId="0" fontId="4" fillId="0" borderId="0"/>
    <xf numFmtId="0" fontId="1" fillId="0" borderId="0"/>
    <xf numFmtId="43" fontId="14" fillId="0" borderId="0" applyFont="0" applyFill="0" applyBorder="0" applyAlignment="0" applyProtection="0"/>
  </cellStyleXfs>
  <cellXfs count="55">
    <xf numFmtId="0" fontId="0" fillId="0" borderId="0" xfId="0"/>
    <xf numFmtId="0" fontId="0" fillId="0" borderId="0" xfId="0" applyFill="1"/>
    <xf numFmtId="0" fontId="0" fillId="0" borderId="0" xfId="0" applyAlignment="1">
      <alignment vertical="center"/>
    </xf>
    <xf numFmtId="0" fontId="0" fillId="2" borderId="0" xfId="0" applyFill="1"/>
    <xf numFmtId="0" fontId="6" fillId="2" borderId="2" xfId="0" applyFont="1" applyFill="1" applyBorder="1" applyAlignment="1">
      <alignment horizontal="center" vertical="center" wrapText="1"/>
    </xf>
    <xf numFmtId="0" fontId="0" fillId="2" borderId="3" xfId="0" applyFill="1" applyBorder="1"/>
    <xf numFmtId="0" fontId="0" fillId="0" borderId="0" xfId="0" applyFill="1" applyAlignment="1">
      <alignment horizontal="right" vertical="center"/>
    </xf>
    <xf numFmtId="0" fontId="0" fillId="0" borderId="0" xfId="0" applyAlignment="1">
      <alignment horizontal="right" vertical="center"/>
    </xf>
    <xf numFmtId="0" fontId="2" fillId="2" borderId="1" xfId="0" applyFont="1" applyFill="1" applyBorder="1" applyAlignment="1">
      <alignment horizontal="center" vertical="center" wrapText="1"/>
    </xf>
    <xf numFmtId="0" fontId="5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right" vertical="center" wrapText="1"/>
    </xf>
    <xf numFmtId="0" fontId="0" fillId="2" borderId="1" xfId="0" applyFill="1" applyBorder="1" applyAlignment="1">
      <alignment horizontal="left"/>
    </xf>
    <xf numFmtId="0" fontId="0" fillId="2" borderId="1" xfId="0" applyFont="1" applyFill="1" applyBorder="1" applyAlignment="1">
      <alignment vertical="center" wrapText="1"/>
    </xf>
    <xf numFmtId="0" fontId="0" fillId="2" borderId="1" xfId="0" applyFont="1" applyFill="1" applyBorder="1" applyAlignment="1">
      <alignment wrapText="1"/>
    </xf>
    <xf numFmtId="0" fontId="0" fillId="2" borderId="1" xfId="0" applyFont="1" applyFill="1" applyBorder="1"/>
    <xf numFmtId="0" fontId="0" fillId="2" borderId="1" xfId="0" applyFont="1" applyFill="1" applyBorder="1" applyAlignment="1">
      <alignment horizontal="right" vertical="center"/>
    </xf>
    <xf numFmtId="0" fontId="0" fillId="2" borderId="1" xfId="0" applyFill="1" applyBorder="1" applyAlignment="1">
      <alignment horizontal="left" vertical="center"/>
    </xf>
    <xf numFmtId="0" fontId="0" fillId="2" borderId="1" xfId="0" applyFont="1" applyFill="1" applyBorder="1" applyAlignment="1">
      <alignment vertical="center"/>
    </xf>
    <xf numFmtId="0" fontId="0" fillId="2" borderId="1" xfId="0" applyFill="1" applyBorder="1" applyAlignment="1">
      <alignment wrapText="1"/>
    </xf>
    <xf numFmtId="0" fontId="0" fillId="2" borderId="3" xfId="0" applyFill="1" applyBorder="1" applyAlignment="1">
      <alignment horizontal="right" vertical="center"/>
    </xf>
    <xf numFmtId="49" fontId="0" fillId="2" borderId="4" xfId="0" applyNumberFormat="1" applyFill="1" applyBorder="1"/>
    <xf numFmtId="49" fontId="0" fillId="2" borderId="3" xfId="0" applyNumberFormat="1" applyFill="1" applyBorder="1"/>
    <xf numFmtId="49" fontId="0" fillId="2" borderId="3" xfId="0" applyNumberFormat="1" applyFill="1" applyBorder="1" applyAlignment="1">
      <alignment wrapText="1"/>
    </xf>
    <xf numFmtId="49" fontId="0" fillId="2" borderId="3" xfId="0" applyNumberFormat="1" applyFill="1" applyBorder="1" applyAlignment="1">
      <alignment vertical="center"/>
    </xf>
    <xf numFmtId="0" fontId="0" fillId="2" borderId="3" xfId="0" applyFill="1" applyBorder="1" applyAlignment="1">
      <alignment wrapText="1"/>
    </xf>
    <xf numFmtId="49" fontId="0" fillId="2" borderId="0" xfId="0" applyNumberFormat="1" applyFill="1" applyBorder="1"/>
    <xf numFmtId="49" fontId="0" fillId="2" borderId="0" xfId="0" applyNumberFormat="1" applyFill="1" applyBorder="1" applyAlignment="1">
      <alignment vertical="center"/>
    </xf>
    <xf numFmtId="49" fontId="0" fillId="2" borderId="6" xfId="0" applyNumberFormat="1" applyFill="1" applyBorder="1" applyAlignment="1">
      <alignment wrapText="1"/>
    </xf>
    <xf numFmtId="0" fontId="0" fillId="2" borderId="5" xfId="0" applyFill="1" applyBorder="1" applyAlignment="1">
      <alignment wrapText="1"/>
    </xf>
    <xf numFmtId="0" fontId="0" fillId="2" borderId="0" xfId="0" applyFill="1" applyBorder="1" applyAlignment="1">
      <alignment horizontal="center" wrapText="1"/>
    </xf>
    <xf numFmtId="0" fontId="7" fillId="2" borderId="0" xfId="0" applyFont="1" applyFill="1"/>
    <xf numFmtId="0" fontId="0" fillId="2" borderId="1" xfId="0" applyFill="1" applyBorder="1" applyAlignment="1">
      <alignment horizontal="center" wrapText="1"/>
    </xf>
    <xf numFmtId="0" fontId="0" fillId="2" borderId="3" xfId="0" applyFill="1" applyBorder="1" applyAlignment="1">
      <alignment horizontal="center" wrapText="1"/>
    </xf>
    <xf numFmtId="0" fontId="0" fillId="2" borderId="5" xfId="0" applyFill="1" applyBorder="1" applyAlignment="1">
      <alignment horizontal="center" wrapText="1"/>
    </xf>
    <xf numFmtId="164" fontId="9" fillId="2" borderId="1" xfId="0" applyNumberFormat="1" applyFont="1" applyFill="1" applyBorder="1"/>
    <xf numFmtId="0" fontId="0" fillId="2" borderId="3" xfId="0" applyNumberFormat="1" applyFill="1" applyBorder="1" applyAlignment="1">
      <alignment horizontal="right" vertical="center"/>
    </xf>
    <xf numFmtId="43" fontId="8" fillId="2" borderId="1" xfId="0" applyNumberFormat="1" applyFont="1" applyFill="1" applyBorder="1" applyAlignment="1">
      <alignment vertical="center"/>
    </xf>
    <xf numFmtId="0" fontId="11" fillId="2" borderId="0" xfId="0" applyFont="1" applyFill="1" applyAlignment="1">
      <alignment horizontal="center" vertical="center"/>
    </xf>
    <xf numFmtId="49" fontId="0" fillId="2" borderId="1" xfId="0" applyNumberFormat="1" applyFill="1" applyBorder="1"/>
    <xf numFmtId="49" fontId="0" fillId="2" borderId="1" xfId="0" applyNumberFormat="1" applyFill="1" applyBorder="1" applyAlignment="1">
      <alignment wrapText="1"/>
    </xf>
    <xf numFmtId="0" fontId="0" fillId="2" borderId="1" xfId="0" applyFill="1" applyBorder="1" applyAlignment="1">
      <alignment horizontal="right" vertical="center"/>
    </xf>
    <xf numFmtId="43" fontId="0" fillId="0" borderId="0" xfId="0" applyNumberFormat="1"/>
    <xf numFmtId="164" fontId="9" fillId="2" borderId="1" xfId="0" applyNumberFormat="1" applyFont="1" applyFill="1" applyBorder="1" applyAlignment="1">
      <alignment wrapText="1"/>
    </xf>
    <xf numFmtId="3" fontId="13" fillId="4" borderId="1" xfId="1" applyNumberFormat="1" applyFont="1" applyFill="1" applyBorder="1" applyAlignment="1" applyProtection="1">
      <alignment horizontal="center" vertical="center" wrapText="1"/>
    </xf>
    <xf numFmtId="3" fontId="12" fillId="2" borderId="1" xfId="1" applyNumberFormat="1" applyFont="1" applyFill="1" applyBorder="1" applyAlignment="1" applyProtection="1">
      <alignment horizontal="center" vertical="center" wrapText="1"/>
    </xf>
    <xf numFmtId="3" fontId="10" fillId="2" borderId="1" xfId="1" applyNumberFormat="1" applyFont="1" applyFill="1" applyBorder="1" applyAlignment="1" applyProtection="1">
      <alignment horizontal="center" vertical="center" wrapText="1"/>
    </xf>
    <xf numFmtId="3" fontId="13" fillId="2" borderId="1" xfId="1" applyNumberFormat="1" applyFont="1" applyFill="1" applyBorder="1" applyAlignment="1" applyProtection="1">
      <alignment horizontal="center" vertical="center" wrapText="1"/>
    </xf>
    <xf numFmtId="0" fontId="0" fillId="2" borderId="1" xfId="0" quotePrefix="1" applyFill="1" applyBorder="1"/>
    <xf numFmtId="0" fontId="0" fillId="2" borderId="1" xfId="0" applyFont="1" applyFill="1" applyBorder="1" applyAlignment="1">
      <alignment horizontal="center" vertical="center"/>
    </xf>
    <xf numFmtId="0" fontId="0" fillId="2" borderId="1" xfId="0" applyFill="1" applyBorder="1"/>
    <xf numFmtId="43" fontId="0" fillId="0" borderId="0" xfId="4" applyFont="1"/>
    <xf numFmtId="43" fontId="0" fillId="2" borderId="0" xfId="4" applyFont="1" applyFill="1"/>
    <xf numFmtId="14" fontId="15" fillId="0" borderId="1" xfId="0" applyNumberFormat="1" applyFont="1" applyFill="1" applyBorder="1"/>
    <xf numFmtId="14" fontId="15" fillId="5" borderId="1" xfId="0" applyNumberFormat="1" applyFont="1" applyFill="1" applyBorder="1"/>
    <xf numFmtId="14" fontId="15" fillId="3" borderId="1" xfId="0" applyNumberFormat="1" applyFont="1" applyFill="1" applyBorder="1"/>
  </cellXfs>
  <cellStyles count="5">
    <cellStyle name="Migliaia" xfId="4" builtinId="3"/>
    <cellStyle name="Normale" xfId="0" builtinId="0"/>
    <cellStyle name="Normale 2" xfId="2"/>
    <cellStyle name="Normale 3" xfId="3"/>
    <cellStyle name="TableStyleLight1" xfId="1"/>
  </cellStyles>
  <dxfs count="0"/>
  <tableStyles count="0" defaultTableStyle="TableStyleMedium9" defaultPivotStyle="PivotStyleLight16"/>
  <colors>
    <mruColors>
      <color rgb="FF57D646"/>
      <color rgb="FFFFD85B"/>
      <color rgb="FFE0E4B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33CC33"/>
    <pageSetUpPr fitToPage="1"/>
  </sheetPr>
  <dimension ref="A1:R13"/>
  <sheetViews>
    <sheetView tabSelected="1" topLeftCell="E3" zoomScale="75" zoomScaleNormal="75" workbookViewId="0">
      <selection sqref="A1:O13"/>
    </sheetView>
  </sheetViews>
  <sheetFormatPr defaultRowHeight="36" customHeight="1" x14ac:dyDescent="0.25"/>
  <cols>
    <col min="1" max="1" width="21.42578125" style="3" customWidth="1"/>
    <col min="2" max="3" width="11.42578125" customWidth="1"/>
    <col min="4" max="4" width="36.7109375" style="1" customWidth="1"/>
    <col min="5" max="5" width="46.28515625" bestFit="1" customWidth="1"/>
    <col min="6" max="6" width="16.7109375" customWidth="1"/>
    <col min="7" max="7" width="16.7109375" style="7" customWidth="1"/>
    <col min="8" max="8" width="25.85546875" customWidth="1"/>
    <col min="9" max="9" width="19.5703125" customWidth="1"/>
    <col min="10" max="11" width="19.7109375" bestFit="1" customWidth="1"/>
    <col min="12" max="12" width="27.85546875" customWidth="1"/>
    <col min="13" max="13" width="23.85546875" customWidth="1"/>
    <col min="14" max="14" width="25.5703125" customWidth="1"/>
    <col min="15" max="15" width="29.28515625" customWidth="1"/>
    <col min="17" max="17" width="14.28515625" bestFit="1" customWidth="1"/>
    <col min="18" max="18" width="9.140625" style="50"/>
  </cols>
  <sheetData>
    <row r="1" spans="1:18" ht="36" customHeight="1" x14ac:dyDescent="0.35">
      <c r="B1" s="37"/>
      <c r="C1" s="1" t="s">
        <v>42</v>
      </c>
      <c r="E1" s="30"/>
      <c r="F1" s="1"/>
      <c r="G1" s="6"/>
      <c r="O1" s="45" t="s">
        <v>45</v>
      </c>
    </row>
    <row r="2" spans="1:18" ht="157.5" x14ac:dyDescent="0.4">
      <c r="A2" s="8" t="s">
        <v>14</v>
      </c>
      <c r="B2" s="9" t="s">
        <v>16</v>
      </c>
      <c r="C2" s="4" t="s">
        <v>17</v>
      </c>
      <c r="D2" s="8" t="s">
        <v>12</v>
      </c>
      <c r="E2" s="8" t="s">
        <v>11</v>
      </c>
      <c r="F2" s="8" t="s">
        <v>10</v>
      </c>
      <c r="G2" s="10" t="s">
        <v>9</v>
      </c>
      <c r="H2" s="45" t="s">
        <v>49</v>
      </c>
      <c r="I2" s="44" t="s">
        <v>50</v>
      </c>
      <c r="J2" s="42" t="s">
        <v>56</v>
      </c>
      <c r="K2" s="42" t="s">
        <v>57</v>
      </c>
      <c r="L2" s="46" t="s">
        <v>58</v>
      </c>
      <c r="M2" s="44" t="s">
        <v>59</v>
      </c>
      <c r="N2" s="44" t="s">
        <v>60</v>
      </c>
      <c r="O2" s="43" t="s">
        <v>61</v>
      </c>
    </row>
    <row r="3" spans="1:18" ht="36" customHeight="1" x14ac:dyDescent="0.4">
      <c r="A3" s="31" t="s">
        <v>15</v>
      </c>
      <c r="B3" s="11" t="s">
        <v>13</v>
      </c>
      <c r="C3" s="11"/>
      <c r="D3" s="12" t="s">
        <v>8</v>
      </c>
      <c r="E3" s="13" t="s">
        <v>7</v>
      </c>
      <c r="F3" s="14" t="s">
        <v>6</v>
      </c>
      <c r="G3" s="15">
        <v>12</v>
      </c>
      <c r="H3" s="36">
        <v>1028284</v>
      </c>
      <c r="I3" s="47" t="s">
        <v>52</v>
      </c>
      <c r="J3" s="34"/>
      <c r="K3" s="34">
        <v>21838.735592277953</v>
      </c>
      <c r="L3" s="34">
        <v>1050123</v>
      </c>
      <c r="M3" s="52">
        <v>45442</v>
      </c>
      <c r="N3" s="34">
        <f>ROUND(L3*95%/12,0)</f>
        <v>83135</v>
      </c>
      <c r="O3" s="34" t="s">
        <v>62</v>
      </c>
      <c r="Q3" s="41"/>
    </row>
    <row r="4" spans="1:18" s="2" customFormat="1" ht="36" customHeight="1" x14ac:dyDescent="0.4">
      <c r="A4" s="31" t="s">
        <v>15</v>
      </c>
      <c r="B4" s="16" t="s">
        <v>5</v>
      </c>
      <c r="C4" s="16"/>
      <c r="D4" s="12" t="s">
        <v>4</v>
      </c>
      <c r="E4" s="12" t="s">
        <v>3</v>
      </c>
      <c r="F4" s="17" t="s">
        <v>0</v>
      </c>
      <c r="G4" s="15">
        <v>20</v>
      </c>
      <c r="H4" s="36">
        <v>1806672</v>
      </c>
      <c r="I4" s="48" t="s">
        <v>51</v>
      </c>
      <c r="J4" s="34">
        <v>35299.8999999999</v>
      </c>
      <c r="K4" s="34"/>
      <c r="L4" s="34">
        <v>1771372</v>
      </c>
      <c r="M4" s="52" t="s">
        <v>67</v>
      </c>
      <c r="N4" s="34">
        <f t="shared" ref="N4:N12" si="0">ROUND(L4*95%/12,0)</f>
        <v>140234</v>
      </c>
      <c r="O4" s="34" t="s">
        <v>63</v>
      </c>
      <c r="P4"/>
      <c r="Q4" s="41"/>
      <c r="R4" s="50"/>
    </row>
    <row r="5" spans="1:18" ht="36" customHeight="1" x14ac:dyDescent="0.4">
      <c r="A5" s="31" t="s">
        <v>15</v>
      </c>
      <c r="B5" s="11" t="s">
        <v>2</v>
      </c>
      <c r="C5" s="11"/>
      <c r="D5" s="12" t="s">
        <v>44</v>
      </c>
      <c r="E5" s="18" t="s">
        <v>1</v>
      </c>
      <c r="F5" s="14" t="s">
        <v>0</v>
      </c>
      <c r="G5" s="15">
        <v>11</v>
      </c>
      <c r="H5" s="36">
        <v>1051098</v>
      </c>
      <c r="I5" s="48" t="s">
        <v>51</v>
      </c>
      <c r="J5" s="34">
        <v>5597.1999999999498</v>
      </c>
      <c r="K5" s="34"/>
      <c r="L5" s="34">
        <v>1045501</v>
      </c>
      <c r="M5" s="52" t="s">
        <v>67</v>
      </c>
      <c r="N5" s="34">
        <f t="shared" si="0"/>
        <v>82769</v>
      </c>
      <c r="O5" s="34" t="s">
        <v>64</v>
      </c>
      <c r="Q5" s="41"/>
    </row>
    <row r="6" spans="1:18" ht="36" customHeight="1" x14ac:dyDescent="0.4">
      <c r="A6" s="21" t="s">
        <v>32</v>
      </c>
      <c r="B6" s="20" t="s">
        <v>29</v>
      </c>
      <c r="C6" s="21" t="s">
        <v>30</v>
      </c>
      <c r="D6" s="20" t="s">
        <v>28</v>
      </c>
      <c r="E6" s="22" t="s">
        <v>33</v>
      </c>
      <c r="F6" s="22" t="s">
        <v>35</v>
      </c>
      <c r="G6" s="19">
        <v>1</v>
      </c>
      <c r="H6" s="36">
        <v>0</v>
      </c>
      <c r="I6" s="49" t="s">
        <v>53</v>
      </c>
      <c r="J6" s="34"/>
      <c r="K6" s="34"/>
      <c r="L6" s="34">
        <v>0</v>
      </c>
      <c r="M6" s="54">
        <v>45442</v>
      </c>
      <c r="N6" s="34">
        <f t="shared" si="0"/>
        <v>0</v>
      </c>
      <c r="O6" s="34"/>
      <c r="Q6" s="41"/>
    </row>
    <row r="7" spans="1:18" ht="36" customHeight="1" x14ac:dyDescent="0.4">
      <c r="A7" s="21" t="s">
        <v>32</v>
      </c>
      <c r="B7" s="20" t="s">
        <v>29</v>
      </c>
      <c r="C7" s="21" t="s">
        <v>31</v>
      </c>
      <c r="D7" s="20" t="s">
        <v>28</v>
      </c>
      <c r="E7" s="22" t="s">
        <v>34</v>
      </c>
      <c r="F7" s="22" t="s">
        <v>36</v>
      </c>
      <c r="G7" s="19">
        <v>1</v>
      </c>
      <c r="H7" s="36">
        <v>0</v>
      </c>
      <c r="I7" s="49" t="s">
        <v>53</v>
      </c>
      <c r="J7" s="34"/>
      <c r="K7" s="34"/>
      <c r="L7" s="34">
        <v>0</v>
      </c>
      <c r="M7" s="54">
        <v>45442</v>
      </c>
      <c r="N7" s="34">
        <f t="shared" si="0"/>
        <v>0</v>
      </c>
      <c r="O7" s="34"/>
      <c r="Q7" s="41"/>
    </row>
    <row r="8" spans="1:18" ht="36" customHeight="1" x14ac:dyDescent="0.4">
      <c r="A8" s="38" t="s">
        <v>46</v>
      </c>
      <c r="B8" s="20" t="s">
        <v>29</v>
      </c>
      <c r="C8" s="38" t="s">
        <v>47</v>
      </c>
      <c r="D8" s="20" t="s">
        <v>28</v>
      </c>
      <c r="E8" s="39" t="s">
        <v>48</v>
      </c>
      <c r="F8" s="39" t="s">
        <v>36</v>
      </c>
      <c r="G8" s="40">
        <v>10</v>
      </c>
      <c r="H8" s="36">
        <v>921918</v>
      </c>
      <c r="I8" s="47" t="s">
        <v>52</v>
      </c>
      <c r="J8" s="34"/>
      <c r="K8" s="34"/>
      <c r="L8" s="34">
        <v>921918</v>
      </c>
      <c r="M8" s="54">
        <v>45442</v>
      </c>
      <c r="N8" s="34">
        <f t="shared" si="0"/>
        <v>72985</v>
      </c>
      <c r="O8" s="34" t="s">
        <v>66</v>
      </c>
      <c r="Q8" s="41"/>
    </row>
    <row r="9" spans="1:18" ht="36" customHeight="1" x14ac:dyDescent="0.4">
      <c r="A9" s="32" t="s">
        <v>18</v>
      </c>
      <c r="B9" s="21" t="s">
        <v>24</v>
      </c>
      <c r="C9" s="21" t="s">
        <v>22</v>
      </c>
      <c r="D9" s="21" t="s">
        <v>43</v>
      </c>
      <c r="E9" s="5" t="s">
        <v>20</v>
      </c>
      <c r="F9" s="22" t="s">
        <v>27</v>
      </c>
      <c r="G9" s="35">
        <v>19</v>
      </c>
      <c r="H9" s="36">
        <v>1562609</v>
      </c>
      <c r="I9" s="47" t="s">
        <v>54</v>
      </c>
      <c r="J9" s="34"/>
      <c r="K9" s="34"/>
      <c r="L9" s="34">
        <v>1562609</v>
      </c>
      <c r="M9" s="53">
        <v>45442</v>
      </c>
      <c r="N9" s="34">
        <f t="shared" si="0"/>
        <v>123707</v>
      </c>
      <c r="O9" s="34" t="s">
        <v>66</v>
      </c>
      <c r="Q9" s="41"/>
    </row>
    <row r="10" spans="1:18" ht="36" customHeight="1" x14ac:dyDescent="0.4">
      <c r="A10" s="21" t="s">
        <v>32</v>
      </c>
      <c r="B10" s="21" t="s">
        <v>24</v>
      </c>
      <c r="C10" s="21" t="s">
        <v>37</v>
      </c>
      <c r="D10" s="21" t="s">
        <v>43</v>
      </c>
      <c r="E10" s="22" t="s">
        <v>39</v>
      </c>
      <c r="F10" s="22" t="s">
        <v>27</v>
      </c>
      <c r="G10" s="35">
        <v>1</v>
      </c>
      <c r="H10" s="36">
        <v>0</v>
      </c>
      <c r="I10" s="49" t="s">
        <v>53</v>
      </c>
      <c r="J10" s="34"/>
      <c r="K10" s="34"/>
      <c r="L10" s="34">
        <v>0</v>
      </c>
      <c r="M10" s="53">
        <v>45442</v>
      </c>
      <c r="N10" s="34">
        <f t="shared" si="0"/>
        <v>0</v>
      </c>
      <c r="O10" s="34"/>
      <c r="Q10" s="41"/>
    </row>
    <row r="11" spans="1:18" ht="36" customHeight="1" x14ac:dyDescent="0.4">
      <c r="A11" s="21" t="s">
        <v>32</v>
      </c>
      <c r="B11" s="21" t="s">
        <v>24</v>
      </c>
      <c r="C11" s="21" t="s">
        <v>38</v>
      </c>
      <c r="D11" s="21" t="s">
        <v>43</v>
      </c>
      <c r="E11" s="22" t="s">
        <v>40</v>
      </c>
      <c r="F11" s="22" t="s">
        <v>41</v>
      </c>
      <c r="G11" s="35">
        <v>1</v>
      </c>
      <c r="H11" s="36">
        <v>0</v>
      </c>
      <c r="I11" s="49" t="s">
        <v>53</v>
      </c>
      <c r="J11" s="34"/>
      <c r="K11" s="34"/>
      <c r="L11" s="34">
        <v>0</v>
      </c>
      <c r="M11" s="53">
        <v>45442</v>
      </c>
      <c r="N11" s="34">
        <f t="shared" si="0"/>
        <v>0</v>
      </c>
      <c r="O11" s="34"/>
      <c r="Q11" s="41"/>
    </row>
    <row r="12" spans="1:18" ht="36" customHeight="1" x14ac:dyDescent="0.4">
      <c r="A12" s="33" t="s">
        <v>18</v>
      </c>
      <c r="B12" s="21" t="s">
        <v>23</v>
      </c>
      <c r="C12" s="21" t="s">
        <v>21</v>
      </c>
      <c r="D12" s="23" t="s">
        <v>25</v>
      </c>
      <c r="E12" s="24" t="s">
        <v>19</v>
      </c>
      <c r="F12" s="22" t="s">
        <v>26</v>
      </c>
      <c r="G12" s="35">
        <v>13</v>
      </c>
      <c r="H12" s="36">
        <f>829082-1</f>
        <v>829081</v>
      </c>
      <c r="I12" s="47" t="s">
        <v>52</v>
      </c>
      <c r="J12" s="34"/>
      <c r="K12" s="34">
        <v>19058.364407721907</v>
      </c>
      <c r="L12" s="34">
        <v>848139</v>
      </c>
      <c r="M12" s="52">
        <v>45442</v>
      </c>
      <c r="N12" s="34">
        <f t="shared" si="0"/>
        <v>67144</v>
      </c>
      <c r="O12" s="34" t="s">
        <v>65</v>
      </c>
      <c r="Q12" s="41"/>
    </row>
    <row r="13" spans="1:18" s="3" customFormat="1" ht="36" customHeight="1" x14ac:dyDescent="0.4">
      <c r="A13" s="29"/>
      <c r="B13" s="25"/>
      <c r="C13" s="25"/>
      <c r="D13" s="26"/>
      <c r="E13" s="28" t="s">
        <v>55</v>
      </c>
      <c r="F13" s="27"/>
      <c r="G13" s="40">
        <f>SUM(G3:G12)</f>
        <v>89</v>
      </c>
      <c r="H13" s="34">
        <f>SUM(H3:H12)</f>
        <v>7199662</v>
      </c>
      <c r="I13" s="34">
        <f t="shared" ref="I13:N13" si="1">SUM(I3:I12)</f>
        <v>0</v>
      </c>
      <c r="J13" s="34">
        <f t="shared" si="1"/>
        <v>40897.099999999846</v>
      </c>
      <c r="K13" s="34">
        <f t="shared" si="1"/>
        <v>40897.09999999986</v>
      </c>
      <c r="L13" s="34">
        <f t="shared" si="1"/>
        <v>7199662</v>
      </c>
      <c r="N13" s="34">
        <f t="shared" si="1"/>
        <v>569974</v>
      </c>
      <c r="R13" s="51"/>
    </row>
  </sheetData>
  <pageMargins left="0.74803149606299213" right="0.74803149606299213" top="0.70866141732283472" bottom="0.6692913385826772" header="0.51181102362204722" footer="0.51181102362204722"/>
  <pageSetup paperSize="8" firstPageNumber="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CP Residenziali</vt:lpstr>
      <vt:lpstr>'CP Residenziali'!Area_stampa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dentie</dc:creator>
  <cp:lastModifiedBy>Administrator</cp:lastModifiedBy>
  <cp:lastPrinted>2024-07-26T09:01:10Z</cp:lastPrinted>
  <dcterms:created xsi:type="dcterms:W3CDTF">2019-01-18T14:37:49Z</dcterms:created>
  <dcterms:modified xsi:type="dcterms:W3CDTF">2024-07-26T09:19:27Z</dcterms:modified>
</cp:coreProperties>
</file>