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cartelleLC\lepiazze\ASSI\programmazione\DELIBERE\DELIBERE DECRETI DETERMINE\2024\PNRR\"/>
    </mc:Choice>
  </mc:AlternateContent>
  <bookViews>
    <workbookView xWindow="0" yWindow="0" windowWidth="24000" windowHeight="8832"/>
  </bookViews>
  <sheets>
    <sheet name="Adesioni" sheetId="8" r:id="rId1"/>
  </sheets>
  <definedNames>
    <definedName name="_xlnm._FilterDatabase" localSheetId="0" hidden="1">Adesioni!$A$2:$Q$13</definedName>
    <definedName name="_xlnm.Print_Area" localSheetId="0">Adesioni!$A$1:$K$11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8" l="1"/>
  <c r="N11" i="8" l="1"/>
  <c r="M4" i="8"/>
  <c r="O4" i="8" s="1"/>
  <c r="M5" i="8"/>
  <c r="O5" i="8" s="1"/>
  <c r="M6" i="8"/>
  <c r="O6" i="8" s="1"/>
  <c r="M7" i="8"/>
  <c r="O7" i="8" s="1"/>
  <c r="M8" i="8"/>
  <c r="N8" i="8" s="1"/>
  <c r="M9" i="8"/>
  <c r="N9" i="8" s="1"/>
  <c r="M10" i="8"/>
  <c r="N10" i="8" s="1"/>
  <c r="M11" i="8"/>
  <c r="M3" i="8"/>
  <c r="O3" i="8" s="1"/>
  <c r="O9" i="8" l="1"/>
  <c r="O10" i="8"/>
  <c r="O11" i="8"/>
  <c r="L12" i="8" l="1"/>
  <c r="M12" i="8" l="1"/>
  <c r="N12" i="8" l="1"/>
  <c r="O8" i="8"/>
  <c r="O12" i="8"/>
</calcChain>
</file>

<file path=xl/sharedStrings.xml><?xml version="1.0" encoding="utf-8"?>
<sst xmlns="http://schemas.openxmlformats.org/spreadsheetml/2006/main" count="114" uniqueCount="96">
  <si>
    <t>TIPOLOGIA UNITA' DI OFFERTA</t>
  </si>
  <si>
    <t>CUDES</t>
  </si>
  <si>
    <t>PARTITA IVA ENTE GESTORE</t>
  </si>
  <si>
    <t>CODICE GESTORE</t>
  </si>
  <si>
    <t>DENOMINAZIONE ENTE GESTORE</t>
  </si>
  <si>
    <t>DENOMINAZIONE STRUTTURA</t>
  </si>
  <si>
    <t>COMUNE UBICAZIONE STRUTTURA</t>
  </si>
  <si>
    <t>pubblico/
privato/
ASST</t>
  </si>
  <si>
    <t>privato</t>
  </si>
  <si>
    <t>DOCUMENTI CONTRATTO</t>
  </si>
  <si>
    <t>INTEGRAZIONE</t>
  </si>
  <si>
    <t>IL GABBIANO 2.0 SOCIETA' COOPERATIVA SOCIALE</t>
  </si>
  <si>
    <t>03504100128</t>
  </si>
  <si>
    <t>095180</t>
  </si>
  <si>
    <t>Brugherio</t>
  </si>
  <si>
    <t>prot 58258
25/07/2024</t>
  </si>
  <si>
    <t>CURE GENTILI</t>
  </si>
  <si>
    <t>Cassano d’Adda</t>
  </si>
  <si>
    <t>093674</t>
  </si>
  <si>
    <t>08450820967</t>
  </si>
  <si>
    <t>ABC…ZETA SOC. COOP</t>
  </si>
  <si>
    <t>prot 57955
25/07/2024</t>
  </si>
  <si>
    <t>C-DOM</t>
  </si>
  <si>
    <t>094909</t>
  </si>
  <si>
    <t>08042180961</t>
  </si>
  <si>
    <t>COOP. SOC. ITAL ENFERM LOMBARIA ONLUS</t>
  </si>
  <si>
    <t>COOP. SOC. ITAL ENFERM LOMBARDIA ONLUS</t>
  </si>
  <si>
    <t>Cologno Monzese</t>
  </si>
  <si>
    <t>prot 57596
24/07/2024</t>
  </si>
  <si>
    <t>RSA APERTA</t>
  </si>
  <si>
    <t>001198</t>
  </si>
  <si>
    <t>12520870150</t>
  </si>
  <si>
    <t>FONDAZIONE DON CARLO GNOCCHI - ONLUS</t>
  </si>
  <si>
    <t>RSA FONDAZIONE DON CARLO GNOCCHI ONLUS – CENTRO RONZONI VILLA</t>
  </si>
  <si>
    <t>Seregno</t>
  </si>
  <si>
    <t>prot 58131
25/07/2024</t>
  </si>
  <si>
    <t>prot 58154
25/07/2024</t>
  </si>
  <si>
    <t>ABC…ZETA SOCIETA' COOPERATIVA SOCIALE</t>
  </si>
  <si>
    <t>093972</t>
  </si>
  <si>
    <t>01574550339</t>
  </si>
  <si>
    <t>GRUPPO GHERON SRL</t>
  </si>
  <si>
    <t>Milano</t>
  </si>
  <si>
    <t>prot 58383
26/07/2024</t>
  </si>
  <si>
    <t>001045</t>
  </si>
  <si>
    <t>02253340968</t>
  </si>
  <si>
    <t>IL BIFFO RSA SRL</t>
  </si>
  <si>
    <t>Merate</t>
  </si>
  <si>
    <t>prot 57701
24/07/2024</t>
  </si>
  <si>
    <t>LA CASA DEL SOLE SRL</t>
  </si>
  <si>
    <t>13346760963</t>
  </si>
  <si>
    <t>093944</t>
  </si>
  <si>
    <t>prot 57183
22/07/2024</t>
  </si>
  <si>
    <t>prot 57317
23/07/2024</t>
  </si>
  <si>
    <t>LA MERIDIANA SOCIETA’ COOPERATIVA SOCIALE</t>
  </si>
  <si>
    <t>001169</t>
  </si>
  <si>
    <t>02322460961</t>
  </si>
  <si>
    <t>RSA SAN PIETRO</t>
  </si>
  <si>
    <t>Monza</t>
  </si>
  <si>
    <t>prot 57035
25/07/2024</t>
  </si>
  <si>
    <t>001120</t>
  </si>
  <si>
    <t>01719400135</t>
  </si>
  <si>
    <t>CASA DI RIPOSO 
LA MADONNINA</t>
  </si>
  <si>
    <t>Bellano - Loc. Vendrogno</t>
  </si>
  <si>
    <t>prot 57042
25/07/2024</t>
  </si>
  <si>
    <t>LA MUGGIASCA COOPERATIVA DI SOLIDARIETA' A R.L.</t>
  </si>
  <si>
    <t>90040151</t>
  </si>
  <si>
    <t>150057544</t>
  </si>
  <si>
    <t>-</t>
  </si>
  <si>
    <t>ADESIONI MANIFESTAZIONE DI INTERESSE - PNRR MISSIONE 6 - C1 1.2.1 PER CURE DOMICILIARI MANIFESTAZIONE D'INTERESSE DELIBERA ATS 276 del 18/07/2024 APPROVATA CON DELIBERA n.347 del 29/08/2024</t>
  </si>
  <si>
    <t>BAGGIO</t>
  </si>
  <si>
    <t>BUDGET ANNUALE ASSEGNATO CON Delibera 347/2024</t>
  </si>
  <si>
    <t>integrazione 30%</t>
  </si>
  <si>
    <t>integrazione per le solo RSA Aperte del 38%</t>
  </si>
  <si>
    <t>BUDGET ANNUALE ASSEGNATO INTEGRATO CON CRITERI DGR 2856/2024</t>
  </si>
  <si>
    <t>TOTALI</t>
  </si>
  <si>
    <t>TOTALE PRG 7201/2024</t>
  </si>
  <si>
    <t>CIG</t>
  </si>
  <si>
    <t>B2E283C24F</t>
  </si>
  <si>
    <t>B2E28BDCC0</t>
  </si>
  <si>
    <t>B2E290F06F</t>
  </si>
  <si>
    <t>B2E294C2C5</t>
  </si>
  <si>
    <t>B2E298FA0D</t>
  </si>
  <si>
    <t>B2E29D64A6</t>
  </si>
  <si>
    <t>B2E2A0E2DD</t>
  </si>
  <si>
    <t>B2E2A7CDA0</t>
  </si>
  <si>
    <t>B2E2AEDAE1</t>
  </si>
  <si>
    <t>MONZA</t>
  </si>
  <si>
    <t>BUDGET DA SOTTOSCRIVERE (rapportato al periodo di decorrenza del contratto mese di settembre)</t>
  </si>
  <si>
    <t>VILLA CEDRI</t>
  </si>
  <si>
    <t>DISTRETTI</t>
  </si>
  <si>
    <t>CARATE BRIANZA, SEREGNO, VIMERCATE MONZA</t>
  </si>
  <si>
    <t>CARATE BRIANZA, DESIO, SEREGNO, VIMERCATE, MONZA</t>
  </si>
  <si>
    <t>VIMERCATE</t>
  </si>
  <si>
    <t>DESIO</t>
  </si>
  <si>
    <t>CONTRATTO SOTTOSCRITTO IL</t>
  </si>
  <si>
    <t>ALLEGATO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</si>
</sst>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b/>
      <sz val="10"/>
      <color indexed="8"/>
      <name val="Century Gothic"/>
      <family val="2"/>
    </font>
    <font>
      <b/>
      <sz val="11"/>
      <color indexed="8"/>
      <name val="Century Gothic"/>
      <family val="2"/>
    </font>
    <font>
      <b/>
      <sz val="11"/>
      <name val="Century Gothic"/>
      <family val="2"/>
    </font>
    <font>
      <sz val="10"/>
      <name val="Arial"/>
      <family val="2"/>
    </font>
    <font>
      <sz val="10"/>
      <name val="Century Gothic"/>
      <family val="2"/>
    </font>
    <font>
      <b/>
      <sz val="13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22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36">
    <xf numFmtId="0" fontId="0" fillId="0" borderId="0" xfId="0"/>
    <xf numFmtId="0" fontId="5" fillId="2" borderId="1" xfId="0" applyNumberFormat="1" applyFont="1" applyFill="1" applyBorder="1" applyAlignment="1" applyProtection="1">
      <alignment vertical="center" wrapText="1"/>
      <protection hidden="1"/>
    </xf>
    <xf numFmtId="49" fontId="0" fillId="0" borderId="0" xfId="0" applyNumberFormat="1"/>
    <xf numFmtId="0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0" applyNumberFormat="1" applyFont="1" applyFill="1" applyBorder="1" applyAlignment="1" applyProtection="1">
      <alignment vertical="center" wrapText="1"/>
      <protection hidden="1"/>
    </xf>
    <xf numFmtId="49" fontId="5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0" xfId="0" applyFont="1" applyFill="1" applyAlignment="1">
      <alignment vertical="center" wrapText="1"/>
    </xf>
    <xf numFmtId="0" fontId="6" fillId="4" borderId="0" xfId="0" applyFont="1" applyFill="1" applyAlignment="1">
      <alignment vertical="center"/>
    </xf>
    <xf numFmtId="43" fontId="0" fillId="0" borderId="0" xfId="0" applyNumberFormat="1"/>
    <xf numFmtId="0" fontId="5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4" xfId="0" applyNumberFormat="1" applyFont="1" applyFill="1" applyBorder="1" applyAlignment="1" applyProtection="1">
      <alignment vertical="center" wrapText="1"/>
      <protection hidden="1"/>
    </xf>
    <xf numFmtId="43" fontId="0" fillId="4" borderId="0" xfId="0" applyNumberFormat="1" applyFill="1"/>
    <xf numFmtId="0" fontId="0" fillId="4" borderId="0" xfId="0" applyFill="1"/>
    <xf numFmtId="43" fontId="0" fillId="4" borderId="0" xfId="2" applyFont="1" applyFill="1"/>
    <xf numFmtId="4" fontId="0" fillId="0" borderId="0" xfId="0" applyNumberFormat="1"/>
    <xf numFmtId="0" fontId="9" fillId="4" borderId="4" xfId="0" applyFont="1" applyFill="1" applyBorder="1" applyAlignment="1">
      <alignment vertical="center" wrapText="1"/>
    </xf>
    <xf numFmtId="0" fontId="0" fillId="0" borderId="6" xfId="0" applyBorder="1"/>
    <xf numFmtId="0" fontId="0" fillId="0" borderId="7" xfId="0" applyBorder="1"/>
    <xf numFmtId="4" fontId="0" fillId="0" borderId="1" xfId="0" applyNumberFormat="1" applyBorder="1"/>
    <xf numFmtId="4" fontId="0" fillId="0" borderId="0" xfId="0" applyNumberFormat="1" applyBorder="1"/>
    <xf numFmtId="0" fontId="1" fillId="4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4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4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2" fillId="4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2" fillId="4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3" fillId="4" borderId="1" xfId="0" applyFont="1" applyFill="1" applyBorder="1" applyAlignment="1" applyProtection="1">
      <alignment horizontal="center" vertical="center" wrapText="1"/>
    </xf>
    <xf numFmtId="0" fontId="3" fillId="4" borderId="2" xfId="0" applyFont="1" applyFill="1" applyBorder="1" applyAlignment="1" applyProtection="1">
      <alignment horizontal="center" vertical="center" wrapText="1"/>
    </xf>
    <xf numFmtId="43" fontId="0" fillId="0" borderId="0" xfId="2" applyFont="1"/>
    <xf numFmtId="43" fontId="0" fillId="4" borderId="1" xfId="2" applyFont="1" applyFill="1" applyBorder="1"/>
    <xf numFmtId="43" fontId="0" fillId="4" borderId="1" xfId="0" applyNumberFormat="1" applyFill="1" applyBorder="1"/>
    <xf numFmtId="0" fontId="0" fillId="4" borderId="1" xfId="0" applyFill="1" applyBorder="1"/>
    <xf numFmtId="14" fontId="0" fillId="4" borderId="1" xfId="0" applyNumberFormat="1" applyFill="1" applyBorder="1"/>
    <xf numFmtId="0" fontId="0" fillId="4" borderId="4" xfId="0" applyFill="1" applyBorder="1"/>
    <xf numFmtId="0" fontId="0" fillId="4" borderId="5" xfId="0" applyFill="1" applyBorder="1"/>
    <xf numFmtId="49" fontId="0" fillId="4" borderId="0" xfId="0" applyNumberFormat="1" applyFill="1"/>
  </cellXfs>
  <cellStyles count="3">
    <cellStyle name="Migliaia" xfId="2" builtinId="3"/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FFCC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tabSelected="1" topLeftCell="F1" zoomScale="96" zoomScaleNormal="96" workbookViewId="0">
      <selection activeCell="P2" sqref="P2"/>
    </sheetView>
  </sheetViews>
  <sheetFormatPr defaultRowHeight="14.4" x14ac:dyDescent="0.3"/>
  <cols>
    <col min="1" max="1" width="12.88671875" customWidth="1"/>
    <col min="2" max="2" width="9.109375" style="2"/>
    <col min="3" max="3" width="17" customWidth="1"/>
    <col min="4" max="4" width="14" customWidth="1"/>
    <col min="5" max="5" width="25.109375" customWidth="1"/>
    <col min="6" max="6" width="28" customWidth="1"/>
    <col min="7" max="7" width="18.33203125" customWidth="1"/>
    <col min="8" max="8" width="21" customWidth="1"/>
    <col min="9" max="9" width="11.33203125" customWidth="1"/>
    <col min="10" max="10" width="14.6640625" customWidth="1"/>
    <col min="11" max="11" width="16.44140625" customWidth="1"/>
    <col min="12" max="12" width="14.109375" customWidth="1"/>
    <col min="13" max="13" width="14.33203125" customWidth="1"/>
    <col min="14" max="14" width="13.88671875" customWidth="1"/>
    <col min="15" max="15" width="13.109375" bestFit="1" customWidth="1"/>
    <col min="16" max="16" width="18.109375" customWidth="1"/>
    <col min="17" max="17" width="14.44140625" bestFit="1" customWidth="1"/>
    <col min="18" max="18" width="15.5546875" customWidth="1"/>
    <col min="20" max="20" width="16.109375" customWidth="1"/>
  </cols>
  <sheetData>
    <row r="1" spans="1:21" ht="42.75" customHeight="1" thickBot="1" x14ac:dyDescent="0.35">
      <c r="E1" s="7" t="s">
        <v>68</v>
      </c>
      <c r="R1" t="s">
        <v>95</v>
      </c>
    </row>
    <row r="2" spans="1:21" ht="110.4" x14ac:dyDescent="0.3">
      <c r="A2" s="21" t="s">
        <v>0</v>
      </c>
      <c r="B2" s="22" t="s">
        <v>1</v>
      </c>
      <c r="C2" s="23" t="s">
        <v>2</v>
      </c>
      <c r="D2" s="24" t="s">
        <v>3</v>
      </c>
      <c r="E2" s="25" t="s">
        <v>4</v>
      </c>
      <c r="F2" s="25" t="s">
        <v>5</v>
      </c>
      <c r="G2" s="25" t="s">
        <v>6</v>
      </c>
      <c r="H2" s="25" t="s">
        <v>89</v>
      </c>
      <c r="I2" s="26" t="s">
        <v>7</v>
      </c>
      <c r="J2" s="27" t="s">
        <v>9</v>
      </c>
      <c r="K2" s="27" t="s">
        <v>10</v>
      </c>
      <c r="L2" s="26" t="s">
        <v>70</v>
      </c>
      <c r="M2" s="26" t="s">
        <v>71</v>
      </c>
      <c r="N2" s="26" t="s">
        <v>72</v>
      </c>
      <c r="O2" s="26" t="s">
        <v>73</v>
      </c>
      <c r="P2" s="26" t="s">
        <v>87</v>
      </c>
      <c r="Q2" s="26" t="s">
        <v>76</v>
      </c>
      <c r="R2" s="26" t="s">
        <v>94</v>
      </c>
    </row>
    <row r="3" spans="1:21" s="13" customFormat="1" ht="45" customHeight="1" x14ac:dyDescent="0.3">
      <c r="A3" s="1" t="s">
        <v>22</v>
      </c>
      <c r="B3" s="4" t="s">
        <v>50</v>
      </c>
      <c r="C3" s="4" t="s">
        <v>49</v>
      </c>
      <c r="D3" s="4" t="s">
        <v>67</v>
      </c>
      <c r="E3" s="1" t="s">
        <v>48</v>
      </c>
      <c r="F3" s="1" t="s">
        <v>48</v>
      </c>
      <c r="G3" s="1" t="s">
        <v>34</v>
      </c>
      <c r="H3" s="1" t="s">
        <v>90</v>
      </c>
      <c r="I3" s="1" t="s">
        <v>8</v>
      </c>
      <c r="J3" s="3" t="s">
        <v>51</v>
      </c>
      <c r="K3" s="10" t="s">
        <v>52</v>
      </c>
      <c r="L3" s="29">
        <v>156516.63</v>
      </c>
      <c r="M3" s="30">
        <f>ROUND((L3*30%),0)</f>
        <v>46955</v>
      </c>
      <c r="N3" s="31"/>
      <c r="O3" s="30">
        <f>ROUND((L3+M3+N3),0)</f>
        <v>203472</v>
      </c>
      <c r="P3" s="30">
        <v>67824</v>
      </c>
      <c r="Q3" s="30" t="s">
        <v>77</v>
      </c>
      <c r="R3" s="32">
        <v>45544</v>
      </c>
      <c r="U3" s="12"/>
    </row>
    <row r="4" spans="1:21" s="13" customFormat="1" ht="45" customHeight="1" x14ac:dyDescent="0.3">
      <c r="A4" s="1" t="s">
        <v>22</v>
      </c>
      <c r="B4" s="4" t="s">
        <v>23</v>
      </c>
      <c r="C4" s="4" t="s">
        <v>24</v>
      </c>
      <c r="D4" s="3">
        <v>15005357</v>
      </c>
      <c r="E4" s="1" t="s">
        <v>26</v>
      </c>
      <c r="F4" s="1" t="s">
        <v>25</v>
      </c>
      <c r="G4" s="1" t="s">
        <v>27</v>
      </c>
      <c r="H4" s="1" t="s">
        <v>86</v>
      </c>
      <c r="I4" s="1" t="s">
        <v>8</v>
      </c>
      <c r="J4" s="3" t="s">
        <v>28</v>
      </c>
      <c r="K4" s="11"/>
      <c r="L4" s="29">
        <v>32699.26</v>
      </c>
      <c r="M4" s="30">
        <f t="shared" ref="M4:M11" si="0">ROUND((L4*30%),0)</f>
        <v>9810</v>
      </c>
      <c r="N4" s="31"/>
      <c r="O4" s="30">
        <f t="shared" ref="O4:O11" si="1">ROUND((L4+M4+N4),0)</f>
        <v>42509</v>
      </c>
      <c r="P4" s="30">
        <v>14170</v>
      </c>
      <c r="Q4" s="30" t="s">
        <v>78</v>
      </c>
      <c r="R4" s="32">
        <v>45541</v>
      </c>
      <c r="U4" s="12"/>
    </row>
    <row r="5" spans="1:21" s="13" customFormat="1" ht="45" customHeight="1" x14ac:dyDescent="0.3">
      <c r="A5" s="1" t="s">
        <v>22</v>
      </c>
      <c r="B5" s="4" t="s">
        <v>18</v>
      </c>
      <c r="C5" s="4" t="s">
        <v>19</v>
      </c>
      <c r="D5" s="4" t="s">
        <v>66</v>
      </c>
      <c r="E5" s="1" t="s">
        <v>37</v>
      </c>
      <c r="F5" s="1" t="s">
        <v>20</v>
      </c>
      <c r="G5" s="1" t="s">
        <v>17</v>
      </c>
      <c r="H5" s="1" t="s">
        <v>92</v>
      </c>
      <c r="I5" s="1" t="s">
        <v>8</v>
      </c>
      <c r="J5" s="3" t="s">
        <v>21</v>
      </c>
      <c r="K5" s="11"/>
      <c r="L5" s="29">
        <v>32683.87</v>
      </c>
      <c r="M5" s="30">
        <f t="shared" si="0"/>
        <v>9805</v>
      </c>
      <c r="N5" s="31"/>
      <c r="O5" s="30">
        <f t="shared" si="1"/>
        <v>42489</v>
      </c>
      <c r="P5" s="30">
        <v>14163</v>
      </c>
      <c r="Q5" s="30" t="s">
        <v>79</v>
      </c>
      <c r="R5" s="32">
        <v>45541</v>
      </c>
      <c r="U5" s="12"/>
    </row>
    <row r="6" spans="1:21" s="13" customFormat="1" ht="45" customHeight="1" x14ac:dyDescent="0.3">
      <c r="A6" s="1" t="s">
        <v>22</v>
      </c>
      <c r="B6" s="4" t="s">
        <v>13</v>
      </c>
      <c r="C6" s="4" t="s">
        <v>12</v>
      </c>
      <c r="D6" s="4" t="s">
        <v>67</v>
      </c>
      <c r="E6" s="1" t="s">
        <v>11</v>
      </c>
      <c r="F6" s="1" t="s">
        <v>16</v>
      </c>
      <c r="G6" s="1" t="s">
        <v>14</v>
      </c>
      <c r="H6" s="1" t="s">
        <v>91</v>
      </c>
      <c r="I6" s="1" t="s">
        <v>8</v>
      </c>
      <c r="J6" s="3" t="s">
        <v>15</v>
      </c>
      <c r="K6" s="11"/>
      <c r="L6" s="29">
        <v>156516.63</v>
      </c>
      <c r="M6" s="30">
        <f t="shared" si="0"/>
        <v>46955</v>
      </c>
      <c r="N6" s="31"/>
      <c r="O6" s="30">
        <f t="shared" si="1"/>
        <v>203472</v>
      </c>
      <c r="P6" s="30">
        <v>67824</v>
      </c>
      <c r="Q6" s="30" t="s">
        <v>80</v>
      </c>
      <c r="R6" s="32">
        <v>45541</v>
      </c>
      <c r="U6" s="12"/>
    </row>
    <row r="7" spans="1:21" s="13" customFormat="1" ht="45" customHeight="1" x14ac:dyDescent="0.3">
      <c r="A7" s="1" t="s">
        <v>22</v>
      </c>
      <c r="B7" s="4" t="s">
        <v>38</v>
      </c>
      <c r="C7" s="4" t="s">
        <v>39</v>
      </c>
      <c r="D7" s="4">
        <v>90040249</v>
      </c>
      <c r="E7" s="1" t="s">
        <v>40</v>
      </c>
      <c r="F7" s="1" t="s">
        <v>69</v>
      </c>
      <c r="G7" s="1" t="s">
        <v>41</v>
      </c>
      <c r="H7" s="1" t="s">
        <v>93</v>
      </c>
      <c r="I7" s="1" t="s">
        <v>8</v>
      </c>
      <c r="J7" s="3" t="s">
        <v>42</v>
      </c>
      <c r="K7" s="33"/>
      <c r="L7" s="29">
        <v>33434.85</v>
      </c>
      <c r="M7" s="30">
        <f t="shared" si="0"/>
        <v>10030</v>
      </c>
      <c r="N7" s="31"/>
      <c r="O7" s="30">
        <f t="shared" si="1"/>
        <v>43465</v>
      </c>
      <c r="P7" s="30">
        <v>14488</v>
      </c>
      <c r="Q7" s="30" t="s">
        <v>81</v>
      </c>
      <c r="R7" s="32">
        <v>45541</v>
      </c>
      <c r="U7" s="12"/>
    </row>
    <row r="8" spans="1:21" s="13" customFormat="1" ht="45" customHeight="1" x14ac:dyDescent="0.3">
      <c r="A8" s="1" t="s">
        <v>29</v>
      </c>
      <c r="B8" s="4" t="s">
        <v>43</v>
      </c>
      <c r="C8" s="6" t="s">
        <v>44</v>
      </c>
      <c r="D8" s="3">
        <v>15005758</v>
      </c>
      <c r="E8" s="5" t="s">
        <v>45</v>
      </c>
      <c r="F8" s="5" t="s">
        <v>88</v>
      </c>
      <c r="G8" s="5" t="s">
        <v>46</v>
      </c>
      <c r="H8" s="5"/>
      <c r="I8" s="5" t="s">
        <v>8</v>
      </c>
      <c r="J8" s="3" t="s">
        <v>47</v>
      </c>
      <c r="K8" s="34"/>
      <c r="L8" s="29">
        <v>49800</v>
      </c>
      <c r="M8" s="30">
        <f t="shared" si="0"/>
        <v>14940</v>
      </c>
      <c r="N8" s="29">
        <f>ROUND(((L8+M8)*38%),0)</f>
        <v>24601</v>
      </c>
      <c r="O8" s="30">
        <f t="shared" si="1"/>
        <v>89341</v>
      </c>
      <c r="P8" s="30">
        <v>29780</v>
      </c>
      <c r="Q8" s="30" t="s">
        <v>82</v>
      </c>
      <c r="R8" s="32">
        <v>45541</v>
      </c>
      <c r="U8" s="12"/>
    </row>
    <row r="9" spans="1:21" s="13" customFormat="1" ht="45" customHeight="1" x14ac:dyDescent="0.3">
      <c r="A9" s="1" t="s">
        <v>29</v>
      </c>
      <c r="B9" s="4" t="s">
        <v>54</v>
      </c>
      <c r="C9" s="4" t="s">
        <v>55</v>
      </c>
      <c r="D9" s="4">
        <v>4006996</v>
      </c>
      <c r="E9" s="5" t="s">
        <v>53</v>
      </c>
      <c r="F9" s="5" t="s">
        <v>56</v>
      </c>
      <c r="G9" s="5" t="s">
        <v>57</v>
      </c>
      <c r="H9" s="5"/>
      <c r="I9" s="5" t="s">
        <v>8</v>
      </c>
      <c r="J9" s="3" t="s">
        <v>58</v>
      </c>
      <c r="K9" s="33"/>
      <c r="L9" s="29">
        <v>49800</v>
      </c>
      <c r="M9" s="30">
        <f t="shared" si="0"/>
        <v>14940</v>
      </c>
      <c r="N9" s="29">
        <f>ROUND(((L9+M9)*38%),0)</f>
        <v>24601</v>
      </c>
      <c r="O9" s="30">
        <f t="shared" si="1"/>
        <v>89341</v>
      </c>
      <c r="P9" s="30">
        <v>29780</v>
      </c>
      <c r="Q9" s="30" t="s">
        <v>83</v>
      </c>
      <c r="R9" s="32">
        <v>45541</v>
      </c>
      <c r="U9" s="12"/>
    </row>
    <row r="10" spans="1:21" s="13" customFormat="1" ht="45" customHeight="1" x14ac:dyDescent="0.3">
      <c r="A10" s="1" t="s">
        <v>29</v>
      </c>
      <c r="B10" s="4" t="s">
        <v>59</v>
      </c>
      <c r="C10" s="4" t="s">
        <v>60</v>
      </c>
      <c r="D10" s="4" t="s">
        <v>65</v>
      </c>
      <c r="E10" s="5" t="s">
        <v>64</v>
      </c>
      <c r="F10" s="5" t="s">
        <v>61</v>
      </c>
      <c r="G10" s="5" t="s">
        <v>62</v>
      </c>
      <c r="H10" s="5"/>
      <c r="I10" s="5" t="s">
        <v>8</v>
      </c>
      <c r="J10" s="3" t="s">
        <v>63</v>
      </c>
      <c r="K10" s="33"/>
      <c r="L10" s="29">
        <v>49800</v>
      </c>
      <c r="M10" s="30">
        <f t="shared" si="0"/>
        <v>14940</v>
      </c>
      <c r="N10" s="29">
        <f>ROUND(((L10+M10)*38%),0)</f>
        <v>24601</v>
      </c>
      <c r="O10" s="30">
        <f t="shared" si="1"/>
        <v>89341</v>
      </c>
      <c r="P10" s="30">
        <v>29780</v>
      </c>
      <c r="Q10" s="30" t="s">
        <v>84</v>
      </c>
      <c r="R10" s="32">
        <v>45547</v>
      </c>
      <c r="U10" s="12"/>
    </row>
    <row r="11" spans="1:21" s="13" customFormat="1" ht="45" customHeight="1" x14ac:dyDescent="0.3">
      <c r="A11" s="1" t="s">
        <v>29</v>
      </c>
      <c r="B11" s="4" t="s">
        <v>30</v>
      </c>
      <c r="C11" s="4" t="s">
        <v>31</v>
      </c>
      <c r="D11" s="4">
        <v>15002139</v>
      </c>
      <c r="E11" s="1" t="s">
        <v>32</v>
      </c>
      <c r="F11" s="1" t="s">
        <v>33</v>
      </c>
      <c r="G11" s="1" t="s">
        <v>34</v>
      </c>
      <c r="H11" s="1"/>
      <c r="I11" s="1" t="s">
        <v>8</v>
      </c>
      <c r="J11" s="3" t="s">
        <v>35</v>
      </c>
      <c r="K11" s="10" t="s">
        <v>36</v>
      </c>
      <c r="L11" s="29">
        <v>49800</v>
      </c>
      <c r="M11" s="30">
        <f t="shared" si="0"/>
        <v>14940</v>
      </c>
      <c r="N11" s="29">
        <f>ROUND(((L11+M11)*38%),0)</f>
        <v>24601</v>
      </c>
      <c r="O11" s="30">
        <f t="shared" si="1"/>
        <v>89341</v>
      </c>
      <c r="P11" s="30">
        <v>29780</v>
      </c>
      <c r="Q11" s="30" t="s">
        <v>85</v>
      </c>
      <c r="R11" s="32">
        <v>45541</v>
      </c>
      <c r="U11" s="12"/>
    </row>
    <row r="12" spans="1:21" s="13" customFormat="1" ht="45" customHeight="1" x14ac:dyDescent="0.3">
      <c r="B12" s="35"/>
      <c r="C12" s="35"/>
      <c r="K12" s="31" t="s">
        <v>74</v>
      </c>
      <c r="L12" s="30">
        <f>SUM(L3:L11)</f>
        <v>611051.24</v>
      </c>
      <c r="M12" s="30">
        <f>SUM(M3:M11)</f>
        <v>183315</v>
      </c>
      <c r="N12" s="30">
        <f>SUM(N3:N11)</f>
        <v>98404</v>
      </c>
      <c r="O12" s="30">
        <f>SUM(O3:O11)</f>
        <v>892771</v>
      </c>
      <c r="P12" s="30">
        <f>SUM(P3:P11)</f>
        <v>297589</v>
      </c>
      <c r="Q12" s="31"/>
      <c r="R12" s="12"/>
    </row>
    <row r="13" spans="1:21" ht="31.2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16" t="s">
        <v>75</v>
      </c>
      <c r="L13" s="17"/>
      <c r="M13" s="17"/>
      <c r="N13" s="18"/>
      <c r="O13" s="19">
        <v>1836168.75</v>
      </c>
      <c r="P13" s="20"/>
    </row>
    <row r="14" spans="1:21" ht="45" customHeight="1" x14ac:dyDescent="0.3">
      <c r="C14" s="12"/>
      <c r="D14" s="12"/>
      <c r="E14" s="12"/>
      <c r="F14" s="13"/>
      <c r="G14" s="13"/>
      <c r="H14" s="13"/>
      <c r="O14" s="9"/>
      <c r="P14" s="9"/>
      <c r="Q14" s="9"/>
    </row>
    <row r="15" spans="1:21" ht="45" customHeight="1" x14ac:dyDescent="0.3">
      <c r="C15" s="14"/>
      <c r="D15" s="13"/>
      <c r="E15" s="13"/>
      <c r="F15" s="13"/>
      <c r="G15" s="13"/>
      <c r="H15" s="13"/>
      <c r="L15" s="9"/>
      <c r="M15" s="28"/>
      <c r="O15" s="9"/>
    </row>
    <row r="16" spans="1:21" ht="45" customHeight="1" x14ac:dyDescent="0.3">
      <c r="C16" s="14"/>
      <c r="D16" s="13"/>
      <c r="E16" s="13"/>
      <c r="F16" s="13"/>
      <c r="G16" s="13"/>
      <c r="H16" s="13"/>
      <c r="K16" s="15"/>
      <c r="L16" s="15"/>
      <c r="M16" s="28"/>
      <c r="O16" s="9"/>
    </row>
    <row r="17" spans="3:16" ht="45" customHeight="1" x14ac:dyDescent="0.3">
      <c r="C17" s="12"/>
      <c r="D17" s="13"/>
      <c r="E17" s="13"/>
      <c r="F17" s="13"/>
      <c r="G17" s="13"/>
      <c r="H17" s="13"/>
      <c r="L17" s="15"/>
      <c r="M17" s="28"/>
      <c r="O17" s="9"/>
    </row>
    <row r="18" spans="3:16" x14ac:dyDescent="0.3">
      <c r="C18" s="13"/>
      <c r="D18" s="13"/>
      <c r="E18" s="13"/>
      <c r="F18" s="13"/>
      <c r="G18" s="13"/>
      <c r="H18" s="13"/>
      <c r="L18" s="15"/>
      <c r="M18" s="28"/>
      <c r="O18" s="9"/>
    </row>
    <row r="19" spans="3:16" x14ac:dyDescent="0.3">
      <c r="C19" s="13"/>
      <c r="D19" s="13"/>
      <c r="E19" s="13"/>
      <c r="F19" s="13"/>
      <c r="G19" s="13"/>
      <c r="H19" s="13"/>
      <c r="M19" s="28"/>
      <c r="O19" s="9"/>
    </row>
    <row r="20" spans="3:16" x14ac:dyDescent="0.3">
      <c r="C20" s="13"/>
      <c r="D20" s="13"/>
      <c r="E20" s="13"/>
      <c r="F20" s="13"/>
      <c r="G20" s="13"/>
      <c r="H20" s="13"/>
      <c r="L20" s="15"/>
      <c r="M20" s="28"/>
      <c r="N20" s="28"/>
      <c r="O20" s="9"/>
    </row>
    <row r="21" spans="3:16" x14ac:dyDescent="0.3">
      <c r="C21" s="12"/>
      <c r="D21" s="13"/>
      <c r="E21" s="13"/>
      <c r="F21" s="13"/>
      <c r="G21" s="13"/>
      <c r="H21" s="13"/>
      <c r="M21" s="28"/>
      <c r="N21" s="28"/>
      <c r="O21" s="9"/>
    </row>
    <row r="22" spans="3:16" x14ac:dyDescent="0.3">
      <c r="C22" s="13"/>
      <c r="D22" s="13"/>
      <c r="E22" s="13"/>
      <c r="F22" s="13"/>
      <c r="G22" s="13"/>
      <c r="H22" s="13"/>
      <c r="L22" s="15"/>
      <c r="M22" s="28"/>
      <c r="N22" s="28"/>
      <c r="O22" s="9"/>
    </row>
    <row r="23" spans="3:16" x14ac:dyDescent="0.3">
      <c r="C23" s="13"/>
      <c r="D23" s="13"/>
      <c r="E23" s="13"/>
      <c r="F23" s="13"/>
      <c r="G23" s="13"/>
      <c r="H23" s="13"/>
      <c r="M23" s="28"/>
      <c r="N23" s="28"/>
      <c r="O23" s="9"/>
    </row>
    <row r="24" spans="3:16" x14ac:dyDescent="0.3">
      <c r="I24" s="15"/>
      <c r="L24" s="15"/>
      <c r="M24" s="28"/>
      <c r="N24" s="28"/>
      <c r="O24" s="9"/>
    </row>
    <row r="25" spans="3:16" x14ac:dyDescent="0.3">
      <c r="M25" s="28"/>
      <c r="N25" s="28"/>
      <c r="O25" s="9"/>
    </row>
    <row r="26" spans="3:16" x14ac:dyDescent="0.3">
      <c r="M26" s="28"/>
      <c r="N26" s="28"/>
      <c r="O26" s="9"/>
    </row>
    <row r="27" spans="3:16" x14ac:dyDescent="0.3">
      <c r="I27" s="15"/>
      <c r="L27" s="15"/>
      <c r="M27" s="28"/>
      <c r="N27" s="28"/>
      <c r="O27" s="9"/>
    </row>
    <row r="29" spans="3:16" x14ac:dyDescent="0.3">
      <c r="M29" s="12"/>
      <c r="N29" s="12"/>
      <c r="O29" s="12"/>
      <c r="P29" s="12"/>
    </row>
    <row r="31" spans="3:16" x14ac:dyDescent="0.3">
      <c r="I31" s="15"/>
    </row>
  </sheetData>
  <sortState ref="A3:L12">
    <sortCondition ref="J3:J12"/>
  </sortState>
  <printOptions horizontalCentered="1"/>
  <pageMargins left="0.19685039370078741" right="0.19685039370078741" top="0.39370078740157483" bottom="0.3937007874015748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Adesioni</vt:lpstr>
      <vt:lpstr>Adesioni!Area_stampa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2024-09-26T08:00:05Z</cp:lastPrinted>
  <dcterms:created xsi:type="dcterms:W3CDTF">2024-01-02T15:38:38Z</dcterms:created>
  <dcterms:modified xsi:type="dcterms:W3CDTF">2024-10-01T07:26:09Z</dcterms:modified>
</cp:coreProperties>
</file>