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10" windowHeight="978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G77" i="1"/>
  <c r="K58" l="1"/>
  <c r="K59"/>
  <c r="K60"/>
  <c r="K61"/>
  <c r="K62"/>
  <c r="K63"/>
  <c r="K64"/>
  <c r="K65"/>
  <c r="K66"/>
  <c r="K67"/>
  <c r="K68"/>
  <c r="K69"/>
  <c r="K70"/>
  <c r="K71"/>
  <c r="K72"/>
  <c r="K73"/>
  <c r="K74"/>
  <c r="I58"/>
  <c r="I59"/>
  <c r="I60"/>
  <c r="I61"/>
  <c r="I62"/>
  <c r="I63"/>
  <c r="I64"/>
  <c r="I65"/>
  <c r="I66"/>
  <c r="I67"/>
  <c r="I68"/>
  <c r="I69"/>
  <c r="I70"/>
  <c r="I71"/>
  <c r="I72"/>
  <c r="I73"/>
  <c r="I74"/>
  <c r="G69"/>
  <c r="G70"/>
  <c r="G71"/>
  <c r="G72"/>
  <c r="G73"/>
  <c r="G74"/>
  <c r="G58" l="1"/>
  <c r="G59"/>
  <c r="G60"/>
  <c r="G61"/>
  <c r="G62"/>
  <c r="G63"/>
  <c r="G64"/>
  <c r="G65"/>
  <c r="G66"/>
  <c r="G67"/>
  <c r="G68"/>
  <c r="I55"/>
  <c r="I54"/>
  <c r="I51"/>
  <c r="I50"/>
  <c r="I47"/>
  <c r="I46"/>
  <c r="I43"/>
  <c r="I42"/>
  <c r="I39"/>
  <c r="I38"/>
  <c r="I35"/>
  <c r="I34"/>
  <c r="I33"/>
  <c r="I31"/>
  <c r="I30"/>
  <c r="G27"/>
  <c r="G26"/>
  <c r="G23"/>
  <c r="G22"/>
  <c r="G19"/>
  <c r="G18"/>
  <c r="G15"/>
  <c r="G30"/>
  <c r="K30"/>
  <c r="G31"/>
  <c r="K31"/>
  <c r="G32"/>
  <c r="I32"/>
  <c r="K32"/>
  <c r="G33"/>
  <c r="K33"/>
  <c r="G34"/>
  <c r="K34"/>
  <c r="G35"/>
  <c r="K35"/>
  <c r="G36"/>
  <c r="I36"/>
  <c r="K36"/>
  <c r="G37"/>
  <c r="I37"/>
  <c r="K37"/>
  <c r="G38"/>
  <c r="K38"/>
  <c r="G39"/>
  <c r="K39"/>
  <c r="G40"/>
  <c r="I40"/>
  <c r="K40"/>
  <c r="G41"/>
  <c r="I41"/>
  <c r="K41"/>
  <c r="G42"/>
  <c r="K42"/>
  <c r="G43"/>
  <c r="K43"/>
  <c r="G44"/>
  <c r="I44"/>
  <c r="K44"/>
  <c r="G45"/>
  <c r="I45"/>
  <c r="K45"/>
  <c r="G46"/>
  <c r="K46"/>
  <c r="G47"/>
  <c r="K47"/>
  <c r="G48"/>
  <c r="I48"/>
  <c r="K48"/>
  <c r="G49"/>
  <c r="I49"/>
  <c r="K49"/>
  <c r="G50"/>
  <c r="K50"/>
  <c r="G51"/>
  <c r="K51"/>
  <c r="G52"/>
  <c r="I52"/>
  <c r="K52"/>
  <c r="G53"/>
  <c r="I53"/>
  <c r="K53"/>
  <c r="G54"/>
  <c r="K54"/>
  <c r="G55"/>
  <c r="K55"/>
  <c r="G56"/>
  <c r="I56"/>
  <c r="K56"/>
  <c r="G57"/>
  <c r="I57"/>
  <c r="K57"/>
  <c r="G29"/>
  <c r="G28"/>
  <c r="G25"/>
  <c r="G24"/>
  <c r="G21"/>
  <c r="G20"/>
  <c r="G17"/>
  <c r="G16"/>
  <c r="G76" l="1"/>
  <c r="I15"/>
  <c r="K15"/>
  <c r="I16"/>
  <c r="K16"/>
  <c r="I17" l="1"/>
  <c r="I18"/>
  <c r="I19"/>
  <c r="I20"/>
  <c r="I21"/>
  <c r="I22"/>
  <c r="I23"/>
  <c r="I24"/>
  <c r="I25"/>
  <c r="I26"/>
  <c r="I27"/>
  <c r="I28"/>
  <c r="I29"/>
  <c r="K92"/>
  <c r="K17" l="1"/>
  <c r="K18"/>
  <c r="K19"/>
  <c r="K20"/>
  <c r="K21"/>
  <c r="K22"/>
  <c r="K23"/>
  <c r="K24"/>
  <c r="K25"/>
  <c r="K26"/>
  <c r="K27"/>
  <c r="K28"/>
  <c r="K29"/>
  <c r="G78" l="1"/>
  <c r="G79" s="1"/>
</calcChain>
</file>

<file path=xl/sharedStrings.xml><?xml version="1.0" encoding="utf-8"?>
<sst xmlns="http://schemas.openxmlformats.org/spreadsheetml/2006/main" count="227" uniqueCount="168">
  <si>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</si>
  <si>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</si>
  <si>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</si>
  <si>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</si>
  <si>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</si>
  <si>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</si>
  <si>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</si>
  <si>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</si>
  <si>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</si>
  <si>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</si>
  <si>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</si>
  <si>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</si>
  <si>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</si>
  <si>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</si>
  <si>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</si>
  <si>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</si>
  <si>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</si>
  <si>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</si>
  <si>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</si>
  <si>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</si>
  <si>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</si>
  <si>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</si>
  <si>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</si>
  <si>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</si>
  <si>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</si>
  <si>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</si>
  <si>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</si>
  <si>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</si>
  <si>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</si>
  <si>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</si>
  <si>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</si>
  <si>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</si>
  <si>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</si>
  <si>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</si>
  <si>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</si>
  <si>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</si>
  <si>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</si>
  <si>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</si>
  <si>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</si>
  <si>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</si>
  <si>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</si>
  <si>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</si>
  <si>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</si>
  <si>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</si>
  <si>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OMA</t>
  </si>
  <si>
    <t>OMB</t>
  </si>
  <si>
    <t>O: 1,3,19</t>
  </si>
  <si>
    <t>O: 3,10,15</t>
  </si>
  <si>
    <t>O: 4,5</t>
  </si>
  <si>
    <t>O: 6</t>
  </si>
  <si>
    <t>O: 7</t>
  </si>
  <si>
    <t>O: 8</t>
  </si>
  <si>
    <t>O:9</t>
  </si>
  <si>
    <t>O: 10</t>
  </si>
  <si>
    <t>O: 11</t>
  </si>
  <si>
    <t>O: 12</t>
  </si>
  <si>
    <t>O: 15</t>
  </si>
  <si>
    <t>O: 19</t>
  </si>
  <si>
    <t>O: 46</t>
  </si>
  <si>
    <t>HMA</t>
  </si>
  <si>
    <t>HMB</t>
  </si>
  <si>
    <t>HMC</t>
  </si>
  <si>
    <t>HE</t>
  </si>
  <si>
    <t>HG</t>
  </si>
  <si>
    <t>HL</t>
  </si>
  <si>
    <t>HZ4</t>
  </si>
  <si>
    <t>H1</t>
  </si>
  <si>
    <t>Vi</t>
  </si>
  <si>
    <t>H: a</t>
  </si>
  <si>
    <t>H: b</t>
  </si>
  <si>
    <t>H: c</t>
  </si>
  <si>
    <t>H: d</t>
  </si>
  <si>
    <t>H: e,n,x</t>
  </si>
  <si>
    <t>H: f</t>
  </si>
  <si>
    <t>H: h</t>
  </si>
  <si>
    <t>H: i</t>
  </si>
  <si>
    <t>H: k</t>
  </si>
  <si>
    <t>H: m</t>
  </si>
  <si>
    <t>H: q</t>
  </si>
  <si>
    <t>H: r</t>
  </si>
  <si>
    <t>H: s</t>
  </si>
  <si>
    <t>H: t</t>
  </si>
  <si>
    <t>H: v</t>
  </si>
  <si>
    <t>H: w</t>
  </si>
  <si>
    <t>H: x</t>
  </si>
  <si>
    <t>H: y</t>
  </si>
  <si>
    <t>H: z6</t>
  </si>
  <si>
    <t>H: z10</t>
  </si>
  <si>
    <t>H: z13</t>
  </si>
  <si>
    <t>H: z15</t>
  </si>
  <si>
    <t>H: z23</t>
  </si>
  <si>
    <t>H: z35</t>
  </si>
  <si>
    <t>H: 2</t>
  </si>
  <si>
    <t>H: 5</t>
  </si>
  <si>
    <t>H: 6</t>
  </si>
  <si>
    <t>H: 7</t>
  </si>
  <si>
    <t>per il lotto 4 della presente procedura di gara, alle condizioni previste dal Capitolato Speciale d'Appalto i seguenti prezzi unitari:</t>
  </si>
  <si>
    <t>L04-01</t>
  </si>
  <si>
    <t>L04-02</t>
  </si>
  <si>
    <t>L04-03</t>
  </si>
  <si>
    <t>L04-04</t>
  </si>
  <si>
    <t>L04-05</t>
  </si>
  <si>
    <t>L04-06</t>
  </si>
  <si>
    <t>L04-07</t>
  </si>
  <si>
    <t>L04-08</t>
  </si>
  <si>
    <t>L04-09</t>
  </si>
  <si>
    <t>L04-10</t>
  </si>
  <si>
    <t>L04-11</t>
  </si>
  <si>
    <t>L04-12</t>
  </si>
  <si>
    <t>L04-13</t>
  </si>
  <si>
    <t>L04-14</t>
  </si>
  <si>
    <t>L04-15</t>
  </si>
  <si>
    <t>L04-16</t>
  </si>
  <si>
    <t>L04-17</t>
  </si>
  <si>
    <t>L04-18</t>
  </si>
  <si>
    <t>L04-19</t>
  </si>
  <si>
    <t>L04-20</t>
  </si>
  <si>
    <t>L04-21</t>
  </si>
  <si>
    <t>L04-22</t>
  </si>
  <si>
    <t>L04-23</t>
  </si>
  <si>
    <t>L04-24</t>
  </si>
  <si>
    <t>L04-25</t>
  </si>
  <si>
    <t>L04-26</t>
  </si>
  <si>
    <t>L04-27</t>
  </si>
  <si>
    <t>L04-28</t>
  </si>
  <si>
    <t>L04-29</t>
  </si>
  <si>
    <t>L04-30</t>
  </si>
  <si>
    <t>L04-31</t>
  </si>
  <si>
    <t>L04-32</t>
  </si>
  <si>
    <t>L04-33</t>
  </si>
  <si>
    <t>L04-34</t>
  </si>
  <si>
    <t>L04-35</t>
  </si>
  <si>
    <t>L04-36</t>
  </si>
  <si>
    <t>L04-37</t>
  </si>
  <si>
    <t>L04-38</t>
  </si>
  <si>
    <t>L04-39</t>
  </si>
  <si>
    <t>L04-40</t>
  </si>
  <si>
    <t>L04-41</t>
  </si>
  <si>
    <t>L04-42</t>
  </si>
  <si>
    <t>L04-43</t>
  </si>
  <si>
    <t>L04-44</t>
  </si>
  <si>
    <t>L04-45</t>
  </si>
  <si>
    <t>L04-46</t>
  </si>
  <si>
    <t>L04-47</t>
  </si>
  <si>
    <t>L04-48</t>
  </si>
  <si>
    <t>L04-49</t>
  </si>
  <si>
    <t>L04-50</t>
  </si>
  <si>
    <t>L04-51</t>
  </si>
  <si>
    <t>L04-52</t>
  </si>
  <si>
    <t>L04-53</t>
  </si>
  <si>
    <t xml:space="preserve">O: A+I+Vi </t>
  </si>
  <si>
    <t>L04-54</t>
  </si>
  <si>
    <t>H:G : H:m,t</t>
  </si>
  <si>
    <t>ml</t>
  </si>
  <si>
    <t>L04-55</t>
  </si>
  <si>
    <t>L04-56</t>
  </si>
  <si>
    <t>L04-57</t>
  </si>
  <si>
    <t>L04-58</t>
  </si>
  <si>
    <t>L04-59</t>
  </si>
  <si>
    <t>L04-60</t>
  </si>
  <si>
    <t>O:2</t>
  </si>
  <si>
    <t>Poly 42-67</t>
  </si>
  <si>
    <t>Poli H</t>
  </si>
  <si>
    <t>H:u</t>
  </si>
  <si>
    <t>H:e,h</t>
  </si>
  <si>
    <t>H:e,n,z15</t>
  </si>
  <si>
    <t>ALLEGATO D4 - MODELLO OFFERTA ECONOMICA LOTTO 4 (ANTISIERI PER SALMONELLA)</t>
  </si>
  <si>
    <t>Importo complessivo a base d’asta non superabile: € 8.623,84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</si>
</sst>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0"/>
  <sheetViews>
    <sheetView tabSelected="1" topLeftCell="A67" workbookViewId="0">
      <selection activeCell="J88" sqref="J88:K88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8" style="13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47" t="s">
        <v>166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6.75" customHeight="1">
      <c r="A2" s="48" t="s">
        <v>167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20.100000000000001" customHeight="1">
      <c r="A3" s="6" t="s">
        <v>11</v>
      </c>
      <c r="B3" s="7" t="s">
        <v>12</v>
      </c>
      <c r="C3" s="37"/>
      <c r="D3" s="37"/>
      <c r="E3" s="37"/>
      <c r="F3" s="37"/>
      <c r="G3" s="37"/>
      <c r="H3" s="8" t="s">
        <v>14</v>
      </c>
      <c r="I3" s="37"/>
      <c r="J3" s="37"/>
      <c r="K3" s="37"/>
      <c r="L3" s="37"/>
      <c r="M3" s="8" t="s">
        <v>13</v>
      </c>
      <c r="N3" s="5"/>
      <c r="O3" s="7"/>
    </row>
    <row r="4" spans="1:15" ht="20.100000000000001" customHeight="1">
      <c r="A4" s="46" t="s">
        <v>15</v>
      </c>
      <c r="B4" s="46"/>
      <c r="C4" s="36"/>
      <c r="D4" s="36"/>
      <c r="E4" s="36"/>
      <c r="F4" s="36"/>
      <c r="G4" s="36"/>
      <c r="H4" s="6" t="s">
        <v>16</v>
      </c>
      <c r="I4" s="39"/>
      <c r="J4" s="39"/>
      <c r="K4" s="39"/>
      <c r="L4" s="39"/>
      <c r="M4" s="39"/>
      <c r="N4" s="39"/>
      <c r="O4" s="7"/>
    </row>
    <row r="5" spans="1:15" ht="20.100000000000001" customHeight="1">
      <c r="A5" s="46" t="s">
        <v>17</v>
      </c>
      <c r="B5" s="46"/>
      <c r="C5" s="37"/>
      <c r="D5" s="37"/>
      <c r="E5" s="37"/>
      <c r="F5" s="37"/>
      <c r="G5" s="37"/>
      <c r="H5" s="9"/>
      <c r="I5" s="7"/>
      <c r="J5" s="7"/>
      <c r="K5" s="7"/>
      <c r="L5" s="7"/>
      <c r="M5" s="7"/>
      <c r="N5" s="7"/>
      <c r="O5" s="7"/>
    </row>
    <row r="6" spans="1:15" ht="20.100000000000001" customHeight="1">
      <c r="A6" s="46" t="s">
        <v>18</v>
      </c>
      <c r="B6" s="46"/>
      <c r="C6" s="37"/>
      <c r="D6" s="37"/>
      <c r="E6" s="37"/>
      <c r="F6" s="37"/>
      <c r="G6" s="37"/>
      <c r="H6" s="8" t="s">
        <v>42</v>
      </c>
      <c r="I6" s="36"/>
      <c r="J6" s="36"/>
      <c r="K6" s="36"/>
      <c r="L6" s="36"/>
      <c r="M6" s="36"/>
      <c r="N6" s="36"/>
      <c r="O6" s="7"/>
    </row>
    <row r="7" spans="1:15" ht="20.100000000000001" customHeight="1">
      <c r="A7" s="46" t="s">
        <v>20</v>
      </c>
      <c r="B7" s="46"/>
      <c r="C7" s="37"/>
      <c r="D7" s="37"/>
      <c r="E7" s="37"/>
      <c r="F7" s="37"/>
      <c r="G7" s="7"/>
      <c r="H7" s="10" t="s">
        <v>21</v>
      </c>
      <c r="I7" s="38"/>
      <c r="J7" s="38"/>
      <c r="K7" s="38"/>
      <c r="L7" s="38"/>
      <c r="M7" s="7"/>
      <c r="N7" s="7"/>
      <c r="O7" s="7"/>
    </row>
    <row r="8" spans="1:15" ht="20.100000000000001" customHeight="1">
      <c r="A8" s="46" t="s">
        <v>22</v>
      </c>
      <c r="B8" s="46"/>
      <c r="C8" s="1"/>
      <c r="D8" s="7"/>
      <c r="E8" s="6" t="s">
        <v>23</v>
      </c>
      <c r="F8" s="36"/>
      <c r="G8" s="36"/>
      <c r="H8" s="8" t="s">
        <v>43</v>
      </c>
      <c r="I8" s="38"/>
      <c r="J8" s="38"/>
      <c r="K8" s="38"/>
      <c r="L8" s="8" t="s">
        <v>24</v>
      </c>
      <c r="M8" s="36"/>
      <c r="N8" s="36"/>
      <c r="O8" s="7"/>
    </row>
    <row r="9" spans="1:15" ht="20.100000000000001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s="14" customFormat="1" ht="20.100000000000001" customHeight="1">
      <c r="A10" s="52" t="s">
        <v>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20.100000000000001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20.100000000000001" customHeight="1">
      <c r="A12" s="49" t="s">
        <v>96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ht="20.100000000000001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15" s="17" customFormat="1" ht="30.75" customHeight="1">
      <c r="A14" s="15" t="s">
        <v>1</v>
      </c>
      <c r="B14" s="44" t="s">
        <v>2</v>
      </c>
      <c r="C14" s="45"/>
      <c r="D14" s="15" t="s">
        <v>4</v>
      </c>
      <c r="E14" s="15" t="s">
        <v>3</v>
      </c>
      <c r="F14" s="15" t="s">
        <v>41</v>
      </c>
      <c r="G14" s="15" t="s">
        <v>40</v>
      </c>
      <c r="H14" s="16" t="s">
        <v>5</v>
      </c>
      <c r="I14" s="16" t="s">
        <v>19</v>
      </c>
      <c r="J14" s="16" t="s">
        <v>6</v>
      </c>
      <c r="K14" s="16" t="s">
        <v>7</v>
      </c>
      <c r="L14" s="16" t="s">
        <v>8</v>
      </c>
      <c r="M14" s="16" t="s">
        <v>35</v>
      </c>
      <c r="N14" s="16" t="s">
        <v>9</v>
      </c>
      <c r="O14" s="16" t="s">
        <v>10</v>
      </c>
    </row>
    <row r="15" spans="1:15" ht="20.100000000000001" customHeight="1">
      <c r="A15" s="28" t="s">
        <v>97</v>
      </c>
      <c r="B15" s="33" t="s">
        <v>44</v>
      </c>
      <c r="C15" s="34"/>
      <c r="D15" s="18">
        <v>18</v>
      </c>
      <c r="E15" s="29" t="s">
        <v>153</v>
      </c>
      <c r="F15" s="30">
        <v>36</v>
      </c>
      <c r="G15" s="19">
        <f>F15*D15</f>
        <v>648</v>
      </c>
      <c r="H15" s="4"/>
      <c r="I15" s="20">
        <f>D15*H15</f>
        <v>0</v>
      </c>
      <c r="J15" s="2"/>
      <c r="K15" s="21">
        <f>H15*J15</f>
        <v>0</v>
      </c>
      <c r="L15" s="3"/>
      <c r="M15" s="2"/>
      <c r="N15" s="2"/>
      <c r="O15" s="2"/>
    </row>
    <row r="16" spans="1:15" ht="20.100000000000001" customHeight="1">
      <c r="A16" s="28" t="s">
        <v>98</v>
      </c>
      <c r="B16" s="33" t="s">
        <v>45</v>
      </c>
      <c r="C16" s="34"/>
      <c r="D16" s="18">
        <v>18</v>
      </c>
      <c r="E16" s="29" t="s">
        <v>153</v>
      </c>
      <c r="F16" s="30">
        <v>20.8</v>
      </c>
      <c r="G16" s="19">
        <f t="shared" ref="G16:G29" si="0">F16*D16</f>
        <v>374.40000000000003</v>
      </c>
      <c r="H16" s="4"/>
      <c r="I16" s="20">
        <f t="shared" ref="I16:I29" si="1">D16*H16</f>
        <v>0</v>
      </c>
      <c r="J16" s="2"/>
      <c r="K16" s="21">
        <f t="shared" ref="K16:K29" si="2">H16*J16</f>
        <v>0</v>
      </c>
      <c r="L16" s="3"/>
      <c r="M16" s="2"/>
      <c r="N16" s="2"/>
      <c r="O16" s="2"/>
    </row>
    <row r="17" spans="1:15" ht="20.100000000000001" customHeight="1">
      <c r="A17" s="28" t="s">
        <v>99</v>
      </c>
      <c r="B17" s="33" t="s">
        <v>46</v>
      </c>
      <c r="C17" s="34"/>
      <c r="D17" s="18">
        <v>9</v>
      </c>
      <c r="E17" s="29" t="s">
        <v>153</v>
      </c>
      <c r="F17" s="30">
        <v>9.3333300000000001</v>
      </c>
      <c r="G17" s="19">
        <f t="shared" si="0"/>
        <v>83.999970000000005</v>
      </c>
      <c r="H17" s="4"/>
      <c r="I17" s="20">
        <f t="shared" si="1"/>
        <v>0</v>
      </c>
      <c r="J17" s="2"/>
      <c r="K17" s="21">
        <f t="shared" si="2"/>
        <v>0</v>
      </c>
      <c r="L17" s="3"/>
      <c r="M17" s="2"/>
      <c r="N17" s="2"/>
      <c r="O17" s="2"/>
    </row>
    <row r="18" spans="1:15" ht="20.100000000000001" customHeight="1">
      <c r="A18" s="28" t="s">
        <v>100</v>
      </c>
      <c r="B18" s="33" t="s">
        <v>47</v>
      </c>
      <c r="C18" s="34"/>
      <c r="D18" s="18">
        <v>18</v>
      </c>
      <c r="E18" s="29" t="s">
        <v>153</v>
      </c>
      <c r="F18" s="30">
        <v>3.11111</v>
      </c>
      <c r="G18" s="19">
        <f t="shared" si="0"/>
        <v>55.999980000000001</v>
      </c>
      <c r="H18" s="4"/>
      <c r="I18" s="20">
        <f t="shared" si="1"/>
        <v>0</v>
      </c>
      <c r="J18" s="2"/>
      <c r="K18" s="21">
        <f t="shared" si="2"/>
        <v>0</v>
      </c>
      <c r="L18" s="3"/>
      <c r="M18" s="2"/>
      <c r="N18" s="2"/>
      <c r="O18" s="2"/>
    </row>
    <row r="19" spans="1:15" ht="20.100000000000001" customHeight="1">
      <c r="A19" s="28" t="s">
        <v>101</v>
      </c>
      <c r="B19" s="33" t="s">
        <v>48</v>
      </c>
      <c r="C19" s="34"/>
      <c r="D19" s="18">
        <v>36</v>
      </c>
      <c r="E19" s="29" t="s">
        <v>153</v>
      </c>
      <c r="F19" s="30">
        <v>2</v>
      </c>
      <c r="G19" s="19">
        <f t="shared" si="0"/>
        <v>72</v>
      </c>
      <c r="H19" s="4"/>
      <c r="I19" s="20">
        <f t="shared" si="1"/>
        <v>0</v>
      </c>
      <c r="J19" s="2"/>
      <c r="K19" s="21">
        <f t="shared" si="2"/>
        <v>0</v>
      </c>
      <c r="L19" s="3"/>
      <c r="M19" s="2"/>
      <c r="N19" s="2"/>
      <c r="O19" s="2"/>
    </row>
    <row r="20" spans="1:15" ht="20.100000000000001" customHeight="1">
      <c r="A20" s="28" t="s">
        <v>102</v>
      </c>
      <c r="B20" s="33" t="s">
        <v>49</v>
      </c>
      <c r="C20" s="34"/>
      <c r="D20" s="18">
        <v>18</v>
      </c>
      <c r="E20" s="29" t="s">
        <v>153</v>
      </c>
      <c r="F20" s="30">
        <v>5.6666699999999999</v>
      </c>
      <c r="G20" s="19">
        <f t="shared" si="0"/>
        <v>102.00005999999999</v>
      </c>
      <c r="H20" s="4"/>
      <c r="I20" s="20">
        <f t="shared" si="1"/>
        <v>0</v>
      </c>
      <c r="J20" s="2"/>
      <c r="K20" s="21">
        <f t="shared" si="2"/>
        <v>0</v>
      </c>
      <c r="L20" s="3"/>
      <c r="M20" s="2"/>
      <c r="N20" s="2"/>
      <c r="O20" s="2"/>
    </row>
    <row r="21" spans="1:15" ht="20.100000000000001" customHeight="1">
      <c r="A21" s="28" t="s">
        <v>103</v>
      </c>
      <c r="B21" s="33" t="s">
        <v>50</v>
      </c>
      <c r="C21" s="34"/>
      <c r="D21" s="18">
        <v>18</v>
      </c>
      <c r="E21" s="29" t="s">
        <v>153</v>
      </c>
      <c r="F21" s="30">
        <v>3</v>
      </c>
      <c r="G21" s="19">
        <f t="shared" si="0"/>
        <v>54</v>
      </c>
      <c r="H21" s="4"/>
      <c r="I21" s="20">
        <f t="shared" si="1"/>
        <v>0</v>
      </c>
      <c r="J21" s="2"/>
      <c r="K21" s="21">
        <f t="shared" si="2"/>
        <v>0</v>
      </c>
      <c r="L21" s="3"/>
      <c r="M21" s="2"/>
      <c r="N21" s="2"/>
      <c r="O21" s="2"/>
    </row>
    <row r="22" spans="1:15" ht="20.100000000000001" customHeight="1">
      <c r="A22" s="28" t="s">
        <v>104</v>
      </c>
      <c r="B22" s="33" t="s">
        <v>51</v>
      </c>
      <c r="C22" s="34"/>
      <c r="D22" s="18">
        <v>18</v>
      </c>
      <c r="E22" s="29" t="s">
        <v>153</v>
      </c>
      <c r="F22" s="30">
        <v>2.5</v>
      </c>
      <c r="G22" s="19">
        <f t="shared" si="0"/>
        <v>45</v>
      </c>
      <c r="H22" s="4"/>
      <c r="I22" s="20">
        <f t="shared" si="1"/>
        <v>0</v>
      </c>
      <c r="J22" s="2"/>
      <c r="K22" s="21">
        <f t="shared" si="2"/>
        <v>0</v>
      </c>
      <c r="L22" s="3"/>
      <c r="M22" s="2"/>
      <c r="N22" s="2"/>
      <c r="O22" s="2"/>
    </row>
    <row r="23" spans="1:15" ht="20.100000000000001" customHeight="1">
      <c r="A23" s="28" t="s">
        <v>105</v>
      </c>
      <c r="B23" s="33" t="s">
        <v>52</v>
      </c>
      <c r="C23" s="34"/>
      <c r="D23" s="18">
        <v>18</v>
      </c>
      <c r="E23" s="29" t="s">
        <v>153</v>
      </c>
      <c r="F23" s="30">
        <v>2.5</v>
      </c>
      <c r="G23" s="19">
        <f t="shared" si="0"/>
        <v>45</v>
      </c>
      <c r="H23" s="4"/>
      <c r="I23" s="20">
        <f t="shared" si="1"/>
        <v>0</v>
      </c>
      <c r="J23" s="2"/>
      <c r="K23" s="21">
        <f t="shared" si="2"/>
        <v>0</v>
      </c>
      <c r="L23" s="3"/>
      <c r="M23" s="2"/>
      <c r="N23" s="2"/>
      <c r="O23" s="2"/>
    </row>
    <row r="24" spans="1:15" ht="20.100000000000001" customHeight="1">
      <c r="A24" s="28" t="s">
        <v>106</v>
      </c>
      <c r="B24" s="33" t="s">
        <v>53</v>
      </c>
      <c r="C24" s="34"/>
      <c r="D24" s="18">
        <v>18</v>
      </c>
      <c r="E24" s="29" t="s">
        <v>153</v>
      </c>
      <c r="F24" s="30">
        <v>34.333329999999997</v>
      </c>
      <c r="G24" s="19">
        <f t="shared" si="0"/>
        <v>617.99993999999992</v>
      </c>
      <c r="H24" s="4"/>
      <c r="I24" s="20">
        <f t="shared" si="1"/>
        <v>0</v>
      </c>
      <c r="J24" s="2"/>
      <c r="K24" s="21">
        <f t="shared" si="2"/>
        <v>0</v>
      </c>
      <c r="L24" s="3"/>
      <c r="M24" s="2"/>
      <c r="N24" s="2"/>
      <c r="O24" s="2"/>
    </row>
    <row r="25" spans="1:15" ht="20.100000000000001" customHeight="1">
      <c r="A25" s="28" t="s">
        <v>107</v>
      </c>
      <c r="B25" s="33" t="s">
        <v>54</v>
      </c>
      <c r="C25" s="34"/>
      <c r="D25" s="18">
        <v>18</v>
      </c>
      <c r="E25" s="29" t="s">
        <v>153</v>
      </c>
      <c r="F25" s="30">
        <v>10</v>
      </c>
      <c r="G25" s="19">
        <f t="shared" si="0"/>
        <v>180</v>
      </c>
      <c r="H25" s="4"/>
      <c r="I25" s="20">
        <f t="shared" si="1"/>
        <v>0</v>
      </c>
      <c r="J25" s="2"/>
      <c r="K25" s="21">
        <f t="shared" si="2"/>
        <v>0</v>
      </c>
      <c r="L25" s="3"/>
      <c r="M25" s="2"/>
      <c r="N25" s="2"/>
      <c r="O25" s="2"/>
    </row>
    <row r="26" spans="1:15" ht="20.100000000000001" customHeight="1">
      <c r="A26" s="28" t="s">
        <v>108</v>
      </c>
      <c r="B26" s="33" t="s">
        <v>55</v>
      </c>
      <c r="C26" s="34"/>
      <c r="D26" s="18">
        <v>9</v>
      </c>
      <c r="E26" s="29" t="s">
        <v>153</v>
      </c>
      <c r="F26" s="30">
        <v>37</v>
      </c>
      <c r="G26" s="19">
        <f t="shared" si="0"/>
        <v>333</v>
      </c>
      <c r="H26" s="4"/>
      <c r="I26" s="20">
        <f t="shared" si="1"/>
        <v>0</v>
      </c>
      <c r="J26" s="2"/>
      <c r="K26" s="21">
        <f t="shared" si="2"/>
        <v>0</v>
      </c>
      <c r="L26" s="3"/>
      <c r="M26" s="2"/>
      <c r="N26" s="2"/>
      <c r="O26" s="2"/>
    </row>
    <row r="27" spans="1:15" ht="20.100000000000001" customHeight="1">
      <c r="A27" s="28" t="s">
        <v>109</v>
      </c>
      <c r="B27" s="33" t="s">
        <v>56</v>
      </c>
      <c r="C27" s="34"/>
      <c r="D27" s="18">
        <v>9</v>
      </c>
      <c r="E27" s="29" t="s">
        <v>153</v>
      </c>
      <c r="F27" s="30">
        <v>20.8</v>
      </c>
      <c r="G27" s="19">
        <f t="shared" si="0"/>
        <v>187.20000000000002</v>
      </c>
      <c r="H27" s="4"/>
      <c r="I27" s="20">
        <f t="shared" si="1"/>
        <v>0</v>
      </c>
      <c r="J27" s="2"/>
      <c r="K27" s="21">
        <f t="shared" si="2"/>
        <v>0</v>
      </c>
      <c r="L27" s="3"/>
      <c r="M27" s="2"/>
      <c r="N27" s="2"/>
      <c r="O27" s="2"/>
    </row>
    <row r="28" spans="1:15" ht="20.100000000000001" customHeight="1">
      <c r="A28" s="28" t="s">
        <v>110</v>
      </c>
      <c r="B28" s="33" t="s">
        <v>57</v>
      </c>
      <c r="C28" s="34"/>
      <c r="D28" s="18">
        <v>9</v>
      </c>
      <c r="E28" s="29" t="s">
        <v>153</v>
      </c>
      <c r="F28" s="30">
        <v>37.333329999999997</v>
      </c>
      <c r="G28" s="19">
        <f t="shared" si="0"/>
        <v>335.99996999999996</v>
      </c>
      <c r="H28" s="4"/>
      <c r="I28" s="20">
        <f t="shared" si="1"/>
        <v>0</v>
      </c>
      <c r="J28" s="2"/>
      <c r="K28" s="21">
        <f t="shared" si="2"/>
        <v>0</v>
      </c>
      <c r="L28" s="3"/>
      <c r="M28" s="2"/>
      <c r="N28" s="2"/>
      <c r="O28" s="2"/>
    </row>
    <row r="29" spans="1:15" ht="20.100000000000001" customHeight="1">
      <c r="A29" s="28" t="s">
        <v>111</v>
      </c>
      <c r="B29" s="33" t="s">
        <v>58</v>
      </c>
      <c r="C29" s="34"/>
      <c r="D29" s="18">
        <v>9</v>
      </c>
      <c r="E29" s="29" t="s">
        <v>153</v>
      </c>
      <c r="F29" s="30">
        <v>33.333329999999997</v>
      </c>
      <c r="G29" s="19">
        <f t="shared" si="0"/>
        <v>299.99996999999996</v>
      </c>
      <c r="H29" s="4"/>
      <c r="I29" s="20">
        <f t="shared" si="1"/>
        <v>0</v>
      </c>
      <c r="J29" s="2"/>
      <c r="K29" s="21">
        <f t="shared" si="2"/>
        <v>0</v>
      </c>
      <c r="L29" s="3"/>
      <c r="M29" s="2"/>
      <c r="N29" s="2"/>
      <c r="O29" s="2"/>
    </row>
    <row r="30" spans="1:15" ht="20.100000000000001" customHeight="1">
      <c r="A30" s="28" t="s">
        <v>112</v>
      </c>
      <c r="B30" s="33" t="s">
        <v>59</v>
      </c>
      <c r="C30" s="34"/>
      <c r="D30" s="18">
        <v>18</v>
      </c>
      <c r="E30" s="29" t="s">
        <v>153</v>
      </c>
      <c r="F30" s="30">
        <v>1.5</v>
      </c>
      <c r="G30" s="19">
        <f t="shared" ref="G30:G74" si="3">F30*D30</f>
        <v>27</v>
      </c>
      <c r="H30" s="4"/>
      <c r="I30" s="20">
        <f t="shared" ref="I30:I74" si="4">D30*H30</f>
        <v>0</v>
      </c>
      <c r="J30" s="2"/>
      <c r="K30" s="21">
        <f t="shared" ref="K30:K74" si="5">H30*J30</f>
        <v>0</v>
      </c>
      <c r="L30" s="3"/>
      <c r="M30" s="2"/>
      <c r="N30" s="2"/>
      <c r="O30" s="2"/>
    </row>
    <row r="31" spans="1:15" ht="20.100000000000001" customHeight="1">
      <c r="A31" s="28" t="s">
        <v>113</v>
      </c>
      <c r="B31" s="33" t="s">
        <v>60</v>
      </c>
      <c r="C31" s="34"/>
      <c r="D31" s="18">
        <v>18</v>
      </c>
      <c r="E31" s="29" t="s">
        <v>153</v>
      </c>
      <c r="F31" s="30">
        <v>1.5</v>
      </c>
      <c r="G31" s="19">
        <f t="shared" si="3"/>
        <v>27</v>
      </c>
      <c r="H31" s="4"/>
      <c r="I31" s="20">
        <f t="shared" si="4"/>
        <v>0</v>
      </c>
      <c r="J31" s="2"/>
      <c r="K31" s="21">
        <f t="shared" si="5"/>
        <v>0</v>
      </c>
      <c r="L31" s="3"/>
      <c r="M31" s="2"/>
      <c r="N31" s="2"/>
      <c r="O31" s="2"/>
    </row>
    <row r="32" spans="1:15" ht="20.100000000000001" customHeight="1">
      <c r="A32" s="28" t="s">
        <v>114</v>
      </c>
      <c r="B32" s="33" t="s">
        <v>61</v>
      </c>
      <c r="C32" s="34"/>
      <c r="D32" s="18">
        <v>18</v>
      </c>
      <c r="E32" s="29" t="s">
        <v>153</v>
      </c>
      <c r="F32" s="30">
        <v>1.5</v>
      </c>
      <c r="G32" s="19">
        <f t="shared" si="3"/>
        <v>27</v>
      </c>
      <c r="H32" s="4"/>
      <c r="I32" s="20">
        <f t="shared" si="4"/>
        <v>0</v>
      </c>
      <c r="J32" s="2"/>
      <c r="K32" s="21">
        <f t="shared" si="5"/>
        <v>0</v>
      </c>
      <c r="L32" s="3"/>
      <c r="M32" s="2"/>
      <c r="N32" s="2"/>
      <c r="O32" s="2"/>
    </row>
    <row r="33" spans="1:15" ht="20.100000000000001" customHeight="1">
      <c r="A33" s="28" t="s">
        <v>115</v>
      </c>
      <c r="B33" s="33" t="s">
        <v>62</v>
      </c>
      <c r="C33" s="34"/>
      <c r="D33" s="18">
        <v>18</v>
      </c>
      <c r="E33" s="29" t="s">
        <v>153</v>
      </c>
      <c r="F33" s="30">
        <v>1.06667</v>
      </c>
      <c r="G33" s="19">
        <f t="shared" si="3"/>
        <v>19.200060000000001</v>
      </c>
      <c r="H33" s="4"/>
      <c r="I33" s="20">
        <f t="shared" si="4"/>
        <v>0</v>
      </c>
      <c r="J33" s="2"/>
      <c r="K33" s="21">
        <f t="shared" si="5"/>
        <v>0</v>
      </c>
      <c r="L33" s="3"/>
      <c r="M33" s="2"/>
      <c r="N33" s="2"/>
      <c r="O33" s="2"/>
    </row>
    <row r="34" spans="1:15" ht="20.100000000000001" customHeight="1">
      <c r="A34" s="28" t="s">
        <v>116</v>
      </c>
      <c r="B34" s="33" t="s">
        <v>63</v>
      </c>
      <c r="C34" s="34"/>
      <c r="D34" s="18">
        <v>18</v>
      </c>
      <c r="E34" s="29" t="s">
        <v>153</v>
      </c>
      <c r="F34" s="30">
        <v>1.3333299999999999</v>
      </c>
      <c r="G34" s="19">
        <f t="shared" si="3"/>
        <v>23.999939999999999</v>
      </c>
      <c r="H34" s="4"/>
      <c r="I34" s="20">
        <f t="shared" si="4"/>
        <v>0</v>
      </c>
      <c r="J34" s="2"/>
      <c r="K34" s="21">
        <f t="shared" si="5"/>
        <v>0</v>
      </c>
      <c r="L34" s="3"/>
      <c r="M34" s="2"/>
      <c r="N34" s="2"/>
      <c r="O34" s="2"/>
    </row>
    <row r="35" spans="1:15" ht="20.100000000000001" customHeight="1">
      <c r="A35" s="28" t="s">
        <v>117</v>
      </c>
      <c r="B35" s="33" t="s">
        <v>64</v>
      </c>
      <c r="C35" s="34"/>
      <c r="D35" s="18">
        <v>18</v>
      </c>
      <c r="E35" s="29" t="s">
        <v>153</v>
      </c>
      <c r="F35" s="30">
        <v>1.3333299999999999</v>
      </c>
      <c r="G35" s="19">
        <f t="shared" si="3"/>
        <v>23.999939999999999</v>
      </c>
      <c r="H35" s="4"/>
      <c r="I35" s="20">
        <f t="shared" si="4"/>
        <v>0</v>
      </c>
      <c r="J35" s="2"/>
      <c r="K35" s="21">
        <f t="shared" si="5"/>
        <v>0</v>
      </c>
      <c r="L35" s="3"/>
      <c r="M35" s="2"/>
      <c r="N35" s="2"/>
      <c r="O35" s="2"/>
    </row>
    <row r="36" spans="1:15" ht="20.100000000000001" customHeight="1">
      <c r="A36" s="28" t="s">
        <v>118</v>
      </c>
      <c r="B36" s="33" t="s">
        <v>65</v>
      </c>
      <c r="C36" s="34"/>
      <c r="D36" s="18">
        <v>9</v>
      </c>
      <c r="E36" s="29" t="s">
        <v>153</v>
      </c>
      <c r="F36" s="30">
        <v>2</v>
      </c>
      <c r="G36" s="19">
        <f t="shared" si="3"/>
        <v>18</v>
      </c>
      <c r="H36" s="4"/>
      <c r="I36" s="20">
        <f t="shared" si="4"/>
        <v>0</v>
      </c>
      <c r="J36" s="2"/>
      <c r="K36" s="21">
        <f t="shared" si="5"/>
        <v>0</v>
      </c>
      <c r="L36" s="3"/>
      <c r="M36" s="2"/>
      <c r="N36" s="2"/>
      <c r="O36" s="2"/>
    </row>
    <row r="37" spans="1:15" ht="20.100000000000001" customHeight="1">
      <c r="A37" s="28" t="s">
        <v>119</v>
      </c>
      <c r="B37" s="33" t="s">
        <v>66</v>
      </c>
      <c r="C37" s="34"/>
      <c r="D37" s="18">
        <v>18</v>
      </c>
      <c r="E37" s="29" t="s">
        <v>153</v>
      </c>
      <c r="F37" s="30">
        <v>34.333329999999997</v>
      </c>
      <c r="G37" s="19">
        <f t="shared" si="3"/>
        <v>617.99993999999992</v>
      </c>
      <c r="H37" s="4"/>
      <c r="I37" s="20">
        <f t="shared" si="4"/>
        <v>0</v>
      </c>
      <c r="J37" s="2"/>
      <c r="K37" s="21">
        <f t="shared" si="5"/>
        <v>0</v>
      </c>
      <c r="L37" s="3"/>
      <c r="M37" s="2"/>
      <c r="N37" s="2"/>
      <c r="O37" s="2"/>
    </row>
    <row r="38" spans="1:15" ht="20.100000000000001" customHeight="1">
      <c r="A38" s="28" t="s">
        <v>120</v>
      </c>
      <c r="B38" s="33" t="s">
        <v>67</v>
      </c>
      <c r="C38" s="34"/>
      <c r="D38" s="18">
        <v>36</v>
      </c>
      <c r="E38" s="29" t="s">
        <v>153</v>
      </c>
      <c r="F38" s="30">
        <v>3.5555599999999998</v>
      </c>
      <c r="G38" s="19">
        <f t="shared" si="3"/>
        <v>128.00015999999999</v>
      </c>
      <c r="H38" s="4"/>
      <c r="I38" s="20">
        <f t="shared" si="4"/>
        <v>0</v>
      </c>
      <c r="J38" s="2"/>
      <c r="K38" s="21">
        <f t="shared" si="5"/>
        <v>0</v>
      </c>
      <c r="L38" s="3"/>
      <c r="M38" s="2"/>
      <c r="N38" s="2"/>
      <c r="O38" s="2"/>
    </row>
    <row r="39" spans="1:15" ht="20.100000000000001" customHeight="1">
      <c r="A39" s="28" t="s">
        <v>121</v>
      </c>
      <c r="B39" s="33" t="s">
        <v>68</v>
      </c>
      <c r="C39" s="34"/>
      <c r="D39" s="18">
        <v>9</v>
      </c>
      <c r="E39" s="29" t="s">
        <v>153</v>
      </c>
      <c r="F39" s="30">
        <v>3.3333300000000001</v>
      </c>
      <c r="G39" s="19">
        <f t="shared" si="3"/>
        <v>29.999970000000001</v>
      </c>
      <c r="H39" s="4"/>
      <c r="I39" s="20">
        <f t="shared" si="4"/>
        <v>0</v>
      </c>
      <c r="J39" s="2"/>
      <c r="K39" s="21">
        <f t="shared" si="5"/>
        <v>0</v>
      </c>
      <c r="L39" s="3"/>
      <c r="M39" s="2"/>
      <c r="N39" s="2"/>
      <c r="O39" s="2"/>
    </row>
    <row r="40" spans="1:15" ht="20.100000000000001" customHeight="1">
      <c r="A40" s="28" t="s">
        <v>122</v>
      </c>
      <c r="B40" s="33" t="s">
        <v>69</v>
      </c>
      <c r="C40" s="34"/>
      <c r="D40" s="18">
        <v>18</v>
      </c>
      <c r="E40" s="29" t="s">
        <v>153</v>
      </c>
      <c r="F40" s="30">
        <v>3.3333330000000001</v>
      </c>
      <c r="G40" s="19">
        <f t="shared" si="3"/>
        <v>59.999994000000001</v>
      </c>
      <c r="H40" s="4"/>
      <c r="I40" s="20">
        <f t="shared" si="4"/>
        <v>0</v>
      </c>
      <c r="J40" s="2"/>
      <c r="K40" s="21">
        <f t="shared" si="5"/>
        <v>0</v>
      </c>
      <c r="L40" s="3"/>
      <c r="M40" s="2"/>
      <c r="N40" s="2"/>
      <c r="O40" s="2"/>
    </row>
    <row r="41" spans="1:15" ht="20.100000000000001" customHeight="1">
      <c r="A41" s="28" t="s">
        <v>123</v>
      </c>
      <c r="B41" s="33" t="s">
        <v>70</v>
      </c>
      <c r="C41" s="34"/>
      <c r="D41" s="18">
        <v>9</v>
      </c>
      <c r="E41" s="29" t="s">
        <v>153</v>
      </c>
      <c r="F41" s="30">
        <v>3.3333300000000001</v>
      </c>
      <c r="G41" s="19">
        <f t="shared" si="3"/>
        <v>29.999970000000001</v>
      </c>
      <c r="H41" s="4"/>
      <c r="I41" s="20">
        <f t="shared" si="4"/>
        <v>0</v>
      </c>
      <c r="J41" s="2"/>
      <c r="K41" s="21">
        <f t="shared" si="5"/>
        <v>0</v>
      </c>
      <c r="L41" s="3"/>
      <c r="M41" s="2"/>
      <c r="N41" s="2"/>
      <c r="O41" s="2"/>
    </row>
    <row r="42" spans="1:15" ht="20.100000000000001" customHeight="1">
      <c r="A42" s="28" t="s">
        <v>124</v>
      </c>
      <c r="B42" s="33" t="s">
        <v>71</v>
      </c>
      <c r="C42" s="34"/>
      <c r="D42" s="18">
        <v>18</v>
      </c>
      <c r="E42" s="29" t="s">
        <v>153</v>
      </c>
      <c r="F42" s="30">
        <v>3.3333300000000001</v>
      </c>
      <c r="G42" s="19">
        <f t="shared" si="3"/>
        <v>59.999940000000002</v>
      </c>
      <c r="H42" s="4"/>
      <c r="I42" s="20">
        <f t="shared" si="4"/>
        <v>0</v>
      </c>
      <c r="J42" s="2"/>
      <c r="K42" s="21">
        <f t="shared" si="5"/>
        <v>0</v>
      </c>
      <c r="L42" s="3"/>
      <c r="M42" s="2"/>
      <c r="N42" s="2"/>
      <c r="O42" s="2"/>
    </row>
    <row r="43" spans="1:15" ht="20.100000000000001" customHeight="1">
      <c r="A43" s="28" t="s">
        <v>125</v>
      </c>
      <c r="B43" s="33" t="s">
        <v>72</v>
      </c>
      <c r="C43" s="34"/>
      <c r="D43" s="18">
        <v>18</v>
      </c>
      <c r="E43" s="29" t="s">
        <v>153</v>
      </c>
      <c r="F43" s="30">
        <v>4</v>
      </c>
      <c r="G43" s="19">
        <f t="shared" si="3"/>
        <v>72</v>
      </c>
      <c r="H43" s="4"/>
      <c r="I43" s="20">
        <f t="shared" si="4"/>
        <v>0</v>
      </c>
      <c r="J43" s="2"/>
      <c r="K43" s="21">
        <f t="shared" si="5"/>
        <v>0</v>
      </c>
      <c r="L43" s="3"/>
      <c r="M43" s="2"/>
      <c r="N43" s="2"/>
      <c r="O43" s="2"/>
    </row>
    <row r="44" spans="1:15" ht="20.100000000000001" customHeight="1">
      <c r="A44" s="28" t="s">
        <v>126</v>
      </c>
      <c r="B44" s="33" t="s">
        <v>73</v>
      </c>
      <c r="C44" s="34"/>
      <c r="D44" s="18">
        <v>18</v>
      </c>
      <c r="E44" s="29" t="s">
        <v>153</v>
      </c>
      <c r="F44" s="30">
        <v>4</v>
      </c>
      <c r="G44" s="19">
        <f t="shared" si="3"/>
        <v>72</v>
      </c>
      <c r="H44" s="4"/>
      <c r="I44" s="20">
        <f t="shared" si="4"/>
        <v>0</v>
      </c>
      <c r="J44" s="2"/>
      <c r="K44" s="21">
        <f t="shared" si="5"/>
        <v>0</v>
      </c>
      <c r="L44" s="3"/>
      <c r="M44" s="2"/>
      <c r="N44" s="2"/>
      <c r="O44" s="2"/>
    </row>
    <row r="45" spans="1:15" ht="20.100000000000001" customHeight="1">
      <c r="A45" s="28" t="s">
        <v>127</v>
      </c>
      <c r="B45" s="33" t="s">
        <v>74</v>
      </c>
      <c r="C45" s="34"/>
      <c r="D45" s="18">
        <v>18</v>
      </c>
      <c r="E45" s="29" t="s">
        <v>153</v>
      </c>
      <c r="F45" s="30">
        <v>4</v>
      </c>
      <c r="G45" s="19">
        <f t="shared" si="3"/>
        <v>72</v>
      </c>
      <c r="H45" s="4"/>
      <c r="I45" s="20">
        <f t="shared" si="4"/>
        <v>0</v>
      </c>
      <c r="J45" s="2"/>
      <c r="K45" s="21">
        <f t="shared" si="5"/>
        <v>0</v>
      </c>
      <c r="L45" s="3"/>
      <c r="M45" s="2"/>
      <c r="N45" s="2"/>
      <c r="O45" s="2"/>
    </row>
    <row r="46" spans="1:15" ht="20.100000000000001" customHeight="1">
      <c r="A46" s="28" t="s">
        <v>128</v>
      </c>
      <c r="B46" s="33" t="s">
        <v>75</v>
      </c>
      <c r="C46" s="34"/>
      <c r="D46" s="18">
        <v>72</v>
      </c>
      <c r="E46" s="29" t="s">
        <v>153</v>
      </c>
      <c r="F46" s="30">
        <v>1</v>
      </c>
      <c r="G46" s="19">
        <f t="shared" si="3"/>
        <v>72</v>
      </c>
      <c r="H46" s="4"/>
      <c r="I46" s="20">
        <f t="shared" si="4"/>
        <v>0</v>
      </c>
      <c r="J46" s="2"/>
      <c r="K46" s="21">
        <f t="shared" si="5"/>
        <v>0</v>
      </c>
      <c r="L46" s="3"/>
      <c r="M46" s="2"/>
      <c r="N46" s="2"/>
      <c r="O46" s="2"/>
    </row>
    <row r="47" spans="1:15" ht="20.100000000000001" customHeight="1">
      <c r="A47" s="28" t="s">
        <v>129</v>
      </c>
      <c r="B47" s="33" t="s">
        <v>76</v>
      </c>
      <c r="C47" s="34"/>
      <c r="D47" s="18">
        <v>18</v>
      </c>
      <c r="E47" s="29" t="s">
        <v>153</v>
      </c>
      <c r="F47" s="30">
        <v>3.3333300000000001</v>
      </c>
      <c r="G47" s="19">
        <f t="shared" si="3"/>
        <v>59.999940000000002</v>
      </c>
      <c r="H47" s="4"/>
      <c r="I47" s="20">
        <f t="shared" si="4"/>
        <v>0</v>
      </c>
      <c r="J47" s="2"/>
      <c r="K47" s="21">
        <f t="shared" si="5"/>
        <v>0</v>
      </c>
      <c r="L47" s="3"/>
      <c r="M47" s="2"/>
      <c r="N47" s="2"/>
      <c r="O47" s="2"/>
    </row>
    <row r="48" spans="1:15" ht="20.100000000000001" customHeight="1">
      <c r="A48" s="28" t="s">
        <v>130</v>
      </c>
      <c r="B48" s="33" t="s">
        <v>77</v>
      </c>
      <c r="C48" s="34"/>
      <c r="D48" s="18">
        <v>18</v>
      </c>
      <c r="E48" s="29" t="s">
        <v>153</v>
      </c>
      <c r="F48" s="30">
        <v>4</v>
      </c>
      <c r="G48" s="19">
        <f t="shared" si="3"/>
        <v>72</v>
      </c>
      <c r="H48" s="4"/>
      <c r="I48" s="20">
        <f t="shared" si="4"/>
        <v>0</v>
      </c>
      <c r="J48" s="2"/>
      <c r="K48" s="21">
        <f t="shared" si="5"/>
        <v>0</v>
      </c>
      <c r="L48" s="3"/>
      <c r="M48" s="2"/>
      <c r="N48" s="2"/>
      <c r="O48" s="2"/>
    </row>
    <row r="49" spans="1:15" ht="20.100000000000001" customHeight="1">
      <c r="A49" s="28" t="s">
        <v>131</v>
      </c>
      <c r="B49" s="33" t="s">
        <v>78</v>
      </c>
      <c r="C49" s="34"/>
      <c r="D49" s="18">
        <v>18</v>
      </c>
      <c r="E49" s="29" t="s">
        <v>153</v>
      </c>
      <c r="F49" s="30">
        <v>4</v>
      </c>
      <c r="G49" s="19">
        <f t="shared" si="3"/>
        <v>72</v>
      </c>
      <c r="H49" s="4"/>
      <c r="I49" s="20">
        <f t="shared" si="4"/>
        <v>0</v>
      </c>
      <c r="J49" s="2"/>
      <c r="K49" s="21">
        <f t="shared" si="5"/>
        <v>0</v>
      </c>
      <c r="L49" s="3"/>
      <c r="M49" s="2"/>
      <c r="N49" s="2"/>
      <c r="O49" s="2"/>
    </row>
    <row r="50" spans="1:15" ht="20.100000000000001" customHeight="1">
      <c r="A50" s="28" t="s">
        <v>132</v>
      </c>
      <c r="B50" s="33" t="s">
        <v>79</v>
      </c>
      <c r="C50" s="34"/>
      <c r="D50" s="18">
        <v>18</v>
      </c>
      <c r="E50" s="29" t="s">
        <v>153</v>
      </c>
      <c r="F50" s="30">
        <v>3.3333300000000001</v>
      </c>
      <c r="G50" s="19">
        <f t="shared" si="3"/>
        <v>59.999940000000002</v>
      </c>
      <c r="H50" s="4"/>
      <c r="I50" s="20">
        <f t="shared" si="4"/>
        <v>0</v>
      </c>
      <c r="J50" s="2"/>
      <c r="K50" s="21">
        <f t="shared" si="5"/>
        <v>0</v>
      </c>
      <c r="L50" s="3"/>
      <c r="M50" s="2"/>
      <c r="N50" s="2"/>
      <c r="O50" s="2"/>
    </row>
    <row r="51" spans="1:15" ht="20.100000000000001" customHeight="1">
      <c r="A51" s="28" t="s">
        <v>133</v>
      </c>
      <c r="B51" s="33" t="s">
        <v>80</v>
      </c>
      <c r="C51" s="34"/>
      <c r="D51" s="18">
        <v>18</v>
      </c>
      <c r="E51" s="29" t="s">
        <v>153</v>
      </c>
      <c r="F51" s="30">
        <v>4</v>
      </c>
      <c r="G51" s="19">
        <f t="shared" si="3"/>
        <v>72</v>
      </c>
      <c r="H51" s="4"/>
      <c r="I51" s="20">
        <f t="shared" si="4"/>
        <v>0</v>
      </c>
      <c r="J51" s="2"/>
      <c r="K51" s="21">
        <f t="shared" si="5"/>
        <v>0</v>
      </c>
      <c r="L51" s="3"/>
      <c r="M51" s="2"/>
      <c r="N51" s="2"/>
      <c r="O51" s="2"/>
    </row>
    <row r="52" spans="1:15" ht="20.100000000000001" customHeight="1">
      <c r="A52" s="28" t="s">
        <v>134</v>
      </c>
      <c r="B52" s="33" t="s">
        <v>81</v>
      </c>
      <c r="C52" s="34"/>
      <c r="D52" s="18">
        <v>18</v>
      </c>
      <c r="E52" s="29" t="s">
        <v>153</v>
      </c>
      <c r="F52" s="30">
        <v>4</v>
      </c>
      <c r="G52" s="19">
        <f t="shared" si="3"/>
        <v>72</v>
      </c>
      <c r="H52" s="4"/>
      <c r="I52" s="20">
        <f t="shared" si="4"/>
        <v>0</v>
      </c>
      <c r="J52" s="2"/>
      <c r="K52" s="21">
        <f t="shared" si="5"/>
        <v>0</v>
      </c>
      <c r="L52" s="3"/>
      <c r="M52" s="2"/>
      <c r="N52" s="2"/>
      <c r="O52" s="2"/>
    </row>
    <row r="53" spans="1:15" ht="20.100000000000001" customHeight="1">
      <c r="A53" s="28" t="s">
        <v>135</v>
      </c>
      <c r="B53" s="33" t="s">
        <v>82</v>
      </c>
      <c r="C53" s="34"/>
      <c r="D53" s="18">
        <v>18</v>
      </c>
      <c r="E53" s="29" t="s">
        <v>153</v>
      </c>
      <c r="F53" s="30">
        <v>4</v>
      </c>
      <c r="G53" s="19">
        <f t="shared" si="3"/>
        <v>72</v>
      </c>
      <c r="H53" s="4"/>
      <c r="I53" s="20">
        <f t="shared" si="4"/>
        <v>0</v>
      </c>
      <c r="J53" s="2"/>
      <c r="K53" s="21">
        <f t="shared" si="5"/>
        <v>0</v>
      </c>
      <c r="L53" s="3"/>
      <c r="M53" s="2"/>
      <c r="N53" s="2"/>
      <c r="O53" s="2"/>
    </row>
    <row r="54" spans="1:15" ht="20.100000000000001" customHeight="1">
      <c r="A54" s="28" t="s">
        <v>136</v>
      </c>
      <c r="B54" s="33" t="s">
        <v>83</v>
      </c>
      <c r="C54" s="34"/>
      <c r="D54" s="18">
        <v>18</v>
      </c>
      <c r="E54" s="29" t="s">
        <v>153</v>
      </c>
      <c r="F54" s="30">
        <v>4</v>
      </c>
      <c r="G54" s="19">
        <f t="shared" si="3"/>
        <v>72</v>
      </c>
      <c r="H54" s="4"/>
      <c r="I54" s="20">
        <f t="shared" si="4"/>
        <v>0</v>
      </c>
      <c r="J54" s="2"/>
      <c r="K54" s="21">
        <f t="shared" si="5"/>
        <v>0</v>
      </c>
      <c r="L54" s="3"/>
      <c r="M54" s="2"/>
      <c r="N54" s="2"/>
      <c r="O54" s="2"/>
    </row>
    <row r="55" spans="1:15" ht="20.100000000000001" customHeight="1">
      <c r="A55" s="28" t="s">
        <v>137</v>
      </c>
      <c r="B55" s="33" t="s">
        <v>84</v>
      </c>
      <c r="C55" s="34"/>
      <c r="D55" s="18">
        <v>18</v>
      </c>
      <c r="E55" s="29" t="s">
        <v>153</v>
      </c>
      <c r="F55" s="30">
        <v>1.2</v>
      </c>
      <c r="G55" s="19">
        <f t="shared" si="3"/>
        <v>21.599999999999998</v>
      </c>
      <c r="H55" s="4"/>
      <c r="I55" s="20">
        <f t="shared" si="4"/>
        <v>0</v>
      </c>
      <c r="J55" s="2"/>
      <c r="K55" s="21">
        <f t="shared" si="5"/>
        <v>0</v>
      </c>
      <c r="L55" s="3"/>
      <c r="M55" s="2"/>
      <c r="N55" s="2"/>
      <c r="O55" s="2"/>
    </row>
    <row r="56" spans="1:15" ht="20.100000000000001" customHeight="1">
      <c r="A56" s="28" t="s">
        <v>138</v>
      </c>
      <c r="B56" s="33" t="s">
        <v>85</v>
      </c>
      <c r="C56" s="34"/>
      <c r="D56" s="18">
        <v>9</v>
      </c>
      <c r="E56" s="29" t="s">
        <v>153</v>
      </c>
      <c r="F56" s="30">
        <v>20.8</v>
      </c>
      <c r="G56" s="19">
        <f t="shared" si="3"/>
        <v>187.20000000000002</v>
      </c>
      <c r="H56" s="4"/>
      <c r="I56" s="20">
        <f t="shared" si="4"/>
        <v>0</v>
      </c>
      <c r="J56" s="2"/>
      <c r="K56" s="21">
        <f t="shared" si="5"/>
        <v>0</v>
      </c>
      <c r="L56" s="3"/>
      <c r="M56" s="2"/>
      <c r="N56" s="2"/>
      <c r="O56" s="2"/>
    </row>
    <row r="57" spans="1:15" ht="20.100000000000001" customHeight="1">
      <c r="A57" s="28" t="s">
        <v>139</v>
      </c>
      <c r="B57" s="33" t="s">
        <v>86</v>
      </c>
      <c r="C57" s="34"/>
      <c r="D57" s="18">
        <v>18</v>
      </c>
      <c r="E57" s="29" t="s">
        <v>153</v>
      </c>
      <c r="F57" s="30">
        <v>3.3333300000000001</v>
      </c>
      <c r="G57" s="19">
        <f t="shared" si="3"/>
        <v>59.999940000000002</v>
      </c>
      <c r="H57" s="4"/>
      <c r="I57" s="20">
        <f t="shared" si="4"/>
        <v>0</v>
      </c>
      <c r="J57" s="2"/>
      <c r="K57" s="21">
        <f t="shared" si="5"/>
        <v>0</v>
      </c>
      <c r="L57" s="3"/>
      <c r="M57" s="2"/>
      <c r="N57" s="2"/>
      <c r="O57" s="2"/>
    </row>
    <row r="58" spans="1:15" ht="20.100000000000001" customHeight="1">
      <c r="A58" s="28" t="s">
        <v>140</v>
      </c>
      <c r="B58" s="33" t="s">
        <v>87</v>
      </c>
      <c r="C58" s="34"/>
      <c r="D58" s="18">
        <v>18</v>
      </c>
      <c r="E58" s="29" t="s">
        <v>153</v>
      </c>
      <c r="F58" s="30">
        <v>3.3333300000000001</v>
      </c>
      <c r="G58" s="19">
        <f t="shared" si="3"/>
        <v>59.999940000000002</v>
      </c>
      <c r="H58" s="4"/>
      <c r="I58" s="20">
        <f t="shared" si="4"/>
        <v>0</v>
      </c>
      <c r="J58" s="2"/>
      <c r="K58" s="21">
        <f t="shared" si="5"/>
        <v>0</v>
      </c>
      <c r="L58" s="3"/>
      <c r="M58" s="2"/>
      <c r="N58" s="2"/>
      <c r="O58" s="2"/>
    </row>
    <row r="59" spans="1:15" ht="20.100000000000001" customHeight="1">
      <c r="A59" s="28" t="s">
        <v>141</v>
      </c>
      <c r="B59" s="33" t="s">
        <v>88</v>
      </c>
      <c r="C59" s="34"/>
      <c r="D59" s="18">
        <v>18</v>
      </c>
      <c r="E59" s="29" t="s">
        <v>153</v>
      </c>
      <c r="F59" s="30">
        <v>2.4</v>
      </c>
      <c r="G59" s="19">
        <f t="shared" si="3"/>
        <v>43.199999999999996</v>
      </c>
      <c r="H59" s="4"/>
      <c r="I59" s="20">
        <f t="shared" si="4"/>
        <v>0</v>
      </c>
      <c r="J59" s="2"/>
      <c r="K59" s="21">
        <f t="shared" si="5"/>
        <v>0</v>
      </c>
      <c r="L59" s="3"/>
      <c r="M59" s="2"/>
      <c r="N59" s="2"/>
      <c r="O59" s="2"/>
    </row>
    <row r="60" spans="1:15" ht="20.100000000000001" customHeight="1">
      <c r="A60" s="28" t="s">
        <v>142</v>
      </c>
      <c r="B60" s="33" t="s">
        <v>89</v>
      </c>
      <c r="C60" s="34"/>
      <c r="D60" s="18">
        <v>18</v>
      </c>
      <c r="E60" s="29" t="s">
        <v>153</v>
      </c>
      <c r="F60" s="30">
        <v>4</v>
      </c>
      <c r="G60" s="19">
        <f t="shared" si="3"/>
        <v>72</v>
      </c>
      <c r="H60" s="4"/>
      <c r="I60" s="20">
        <f t="shared" si="4"/>
        <v>0</v>
      </c>
      <c r="J60" s="2"/>
      <c r="K60" s="21">
        <f t="shared" si="5"/>
        <v>0</v>
      </c>
      <c r="L60" s="3"/>
      <c r="M60" s="2"/>
      <c r="N60" s="2"/>
      <c r="O60" s="2"/>
    </row>
    <row r="61" spans="1:15" ht="20.100000000000001" customHeight="1">
      <c r="A61" s="28" t="s">
        <v>143</v>
      </c>
      <c r="B61" s="33" t="s">
        <v>90</v>
      </c>
      <c r="C61" s="34"/>
      <c r="D61" s="18">
        <v>18</v>
      </c>
      <c r="E61" s="29" t="s">
        <v>153</v>
      </c>
      <c r="F61" s="30">
        <v>4</v>
      </c>
      <c r="G61" s="19">
        <f t="shared" si="3"/>
        <v>72</v>
      </c>
      <c r="H61" s="4"/>
      <c r="I61" s="20">
        <f t="shared" si="4"/>
        <v>0</v>
      </c>
      <c r="J61" s="2"/>
      <c r="K61" s="21">
        <f t="shared" si="5"/>
        <v>0</v>
      </c>
      <c r="L61" s="3"/>
      <c r="M61" s="2"/>
      <c r="N61" s="2"/>
      <c r="O61" s="2"/>
    </row>
    <row r="62" spans="1:15" ht="20.100000000000001" customHeight="1">
      <c r="A62" s="28" t="s">
        <v>144</v>
      </c>
      <c r="B62" s="33" t="s">
        <v>91</v>
      </c>
      <c r="C62" s="34"/>
      <c r="D62" s="18">
        <v>9</v>
      </c>
      <c r="E62" s="29" t="s">
        <v>153</v>
      </c>
      <c r="F62" s="30">
        <v>5.6666699999999999</v>
      </c>
      <c r="G62" s="19">
        <f t="shared" si="3"/>
        <v>51.000029999999995</v>
      </c>
      <c r="H62" s="4"/>
      <c r="I62" s="20">
        <f t="shared" si="4"/>
        <v>0</v>
      </c>
      <c r="J62" s="2"/>
      <c r="K62" s="21">
        <f t="shared" si="5"/>
        <v>0</v>
      </c>
      <c r="L62" s="3"/>
      <c r="M62" s="2"/>
      <c r="N62" s="2"/>
      <c r="O62" s="2"/>
    </row>
    <row r="63" spans="1:15" ht="20.100000000000001" customHeight="1">
      <c r="A63" s="28" t="s">
        <v>145</v>
      </c>
      <c r="B63" s="33" t="s">
        <v>92</v>
      </c>
      <c r="C63" s="34"/>
      <c r="D63" s="18">
        <v>36</v>
      </c>
      <c r="E63" s="29" t="s">
        <v>153</v>
      </c>
      <c r="F63" s="30">
        <v>2.4</v>
      </c>
      <c r="G63" s="19">
        <f t="shared" si="3"/>
        <v>86.399999999999991</v>
      </c>
      <c r="H63" s="4"/>
      <c r="I63" s="20">
        <f t="shared" si="4"/>
        <v>0</v>
      </c>
      <c r="J63" s="2"/>
      <c r="K63" s="21">
        <f t="shared" si="5"/>
        <v>0</v>
      </c>
      <c r="L63" s="3"/>
      <c r="M63" s="2"/>
      <c r="N63" s="2"/>
      <c r="O63" s="2"/>
    </row>
    <row r="64" spans="1:15" ht="20.100000000000001" customHeight="1">
      <c r="A64" s="28" t="s">
        <v>146</v>
      </c>
      <c r="B64" s="33" t="s">
        <v>93</v>
      </c>
      <c r="C64" s="34"/>
      <c r="D64" s="18">
        <v>18</v>
      </c>
      <c r="E64" s="29" t="s">
        <v>153</v>
      </c>
      <c r="F64" s="30">
        <v>2.4</v>
      </c>
      <c r="G64" s="19">
        <f t="shared" si="3"/>
        <v>43.199999999999996</v>
      </c>
      <c r="H64" s="4"/>
      <c r="I64" s="20">
        <f t="shared" si="4"/>
        <v>0</v>
      </c>
      <c r="J64" s="2"/>
      <c r="K64" s="21">
        <f t="shared" si="5"/>
        <v>0</v>
      </c>
      <c r="L64" s="3"/>
      <c r="M64" s="2"/>
      <c r="N64" s="2"/>
      <c r="O64" s="2"/>
    </row>
    <row r="65" spans="1:15" ht="20.100000000000001" customHeight="1">
      <c r="A65" s="28" t="s">
        <v>147</v>
      </c>
      <c r="B65" s="33" t="s">
        <v>94</v>
      </c>
      <c r="C65" s="34"/>
      <c r="D65" s="18">
        <v>18</v>
      </c>
      <c r="E65" s="29" t="s">
        <v>153</v>
      </c>
      <c r="F65" s="30">
        <v>2.4</v>
      </c>
      <c r="G65" s="19">
        <f t="shared" si="3"/>
        <v>43.199999999999996</v>
      </c>
      <c r="H65" s="4"/>
      <c r="I65" s="20">
        <f t="shared" si="4"/>
        <v>0</v>
      </c>
      <c r="J65" s="2"/>
      <c r="K65" s="21">
        <f t="shared" si="5"/>
        <v>0</v>
      </c>
      <c r="L65" s="3"/>
      <c r="M65" s="2"/>
      <c r="N65" s="2"/>
      <c r="O65" s="2"/>
    </row>
    <row r="66" spans="1:15" ht="20.100000000000001" customHeight="1">
      <c r="A66" s="28" t="s">
        <v>148</v>
      </c>
      <c r="B66" s="33" t="s">
        <v>95</v>
      </c>
      <c r="C66" s="34"/>
      <c r="D66" s="18">
        <v>18</v>
      </c>
      <c r="E66" s="29" t="s">
        <v>153</v>
      </c>
      <c r="F66" s="30">
        <v>2.4</v>
      </c>
      <c r="G66" s="19">
        <f t="shared" si="3"/>
        <v>43.199999999999996</v>
      </c>
      <c r="H66" s="4"/>
      <c r="I66" s="20">
        <f t="shared" si="4"/>
        <v>0</v>
      </c>
      <c r="J66" s="2"/>
      <c r="K66" s="21">
        <f t="shared" si="5"/>
        <v>0</v>
      </c>
      <c r="L66" s="3"/>
      <c r="M66" s="2"/>
      <c r="N66" s="2"/>
      <c r="O66" s="2"/>
    </row>
    <row r="67" spans="1:15" ht="20.100000000000001" customHeight="1">
      <c r="A67" s="28" t="s">
        <v>149</v>
      </c>
      <c r="B67" s="33" t="s">
        <v>150</v>
      </c>
      <c r="C67" s="34"/>
      <c r="D67" s="18">
        <v>54</v>
      </c>
      <c r="E67" s="29" t="s">
        <v>153</v>
      </c>
      <c r="F67" s="30">
        <v>1.26</v>
      </c>
      <c r="G67" s="19">
        <f t="shared" si="3"/>
        <v>68.040000000000006</v>
      </c>
      <c r="H67" s="4"/>
      <c r="I67" s="20">
        <f t="shared" si="4"/>
        <v>0</v>
      </c>
      <c r="J67" s="2"/>
      <c r="K67" s="21">
        <f t="shared" si="5"/>
        <v>0</v>
      </c>
      <c r="L67" s="3"/>
      <c r="M67" s="2"/>
      <c r="N67" s="2"/>
      <c r="O67" s="2"/>
    </row>
    <row r="68" spans="1:15" ht="20.100000000000001" customHeight="1">
      <c r="A68" s="28" t="s">
        <v>151</v>
      </c>
      <c r="B68" s="33" t="s">
        <v>152</v>
      </c>
      <c r="C68" s="34"/>
      <c r="D68" s="18">
        <v>9</v>
      </c>
      <c r="E68" s="29" t="s">
        <v>153</v>
      </c>
      <c r="F68" s="30">
        <v>39.333329999999997</v>
      </c>
      <c r="G68" s="19">
        <f t="shared" si="3"/>
        <v>353.99996999999996</v>
      </c>
      <c r="H68" s="4"/>
      <c r="I68" s="20">
        <f t="shared" si="4"/>
        <v>0</v>
      </c>
      <c r="J68" s="2"/>
      <c r="K68" s="21">
        <f t="shared" si="5"/>
        <v>0</v>
      </c>
      <c r="L68" s="3"/>
      <c r="M68" s="2"/>
      <c r="N68" s="2"/>
      <c r="O68" s="2"/>
    </row>
    <row r="69" spans="1:15" ht="20.100000000000001" customHeight="1">
      <c r="A69" s="28" t="s">
        <v>154</v>
      </c>
      <c r="B69" s="33" t="s">
        <v>160</v>
      </c>
      <c r="C69" s="34"/>
      <c r="D69" s="18">
        <v>9</v>
      </c>
      <c r="E69" s="29" t="s">
        <v>153</v>
      </c>
      <c r="F69" s="30">
        <v>30</v>
      </c>
      <c r="G69" s="19">
        <f t="shared" si="3"/>
        <v>270</v>
      </c>
      <c r="H69" s="4"/>
      <c r="I69" s="20">
        <f t="shared" si="4"/>
        <v>0</v>
      </c>
      <c r="J69" s="2"/>
      <c r="K69" s="21">
        <f t="shared" si="5"/>
        <v>0</v>
      </c>
      <c r="L69" s="3"/>
      <c r="M69" s="2"/>
      <c r="N69" s="2"/>
      <c r="O69" s="2"/>
    </row>
    <row r="70" spans="1:15" ht="20.100000000000001" customHeight="1">
      <c r="A70" s="28" t="s">
        <v>155</v>
      </c>
      <c r="B70" s="33" t="s">
        <v>161</v>
      </c>
      <c r="C70" s="34"/>
      <c r="D70" s="18">
        <v>9</v>
      </c>
      <c r="E70" s="29" t="s">
        <v>153</v>
      </c>
      <c r="F70" s="30">
        <v>60</v>
      </c>
      <c r="G70" s="19">
        <f t="shared" si="3"/>
        <v>540</v>
      </c>
      <c r="H70" s="4"/>
      <c r="I70" s="20">
        <f t="shared" si="4"/>
        <v>0</v>
      </c>
      <c r="J70" s="2"/>
      <c r="K70" s="21">
        <f t="shared" si="5"/>
        <v>0</v>
      </c>
      <c r="L70" s="3"/>
      <c r="M70" s="2"/>
      <c r="N70" s="2"/>
      <c r="O70" s="2"/>
    </row>
    <row r="71" spans="1:15" ht="20.100000000000001" customHeight="1">
      <c r="A71" s="28" t="s">
        <v>156</v>
      </c>
      <c r="B71" s="33" t="s">
        <v>162</v>
      </c>
      <c r="C71" s="34"/>
      <c r="D71" s="18">
        <v>9</v>
      </c>
      <c r="E71" s="29" t="s">
        <v>153</v>
      </c>
      <c r="F71" s="30">
        <v>30</v>
      </c>
      <c r="G71" s="19">
        <f t="shared" si="3"/>
        <v>270</v>
      </c>
      <c r="H71" s="4"/>
      <c r="I71" s="20">
        <f t="shared" si="4"/>
        <v>0</v>
      </c>
      <c r="J71" s="2"/>
      <c r="K71" s="21">
        <f t="shared" si="5"/>
        <v>0</v>
      </c>
      <c r="L71" s="3"/>
      <c r="M71" s="2"/>
      <c r="N71" s="2"/>
      <c r="O71" s="2"/>
    </row>
    <row r="72" spans="1:15" ht="20.100000000000001" customHeight="1">
      <c r="A72" s="28" t="s">
        <v>157</v>
      </c>
      <c r="B72" s="33" t="s">
        <v>163</v>
      </c>
      <c r="C72" s="34"/>
      <c r="D72" s="18">
        <v>9</v>
      </c>
      <c r="E72" s="29" t="s">
        <v>153</v>
      </c>
      <c r="F72" s="30">
        <v>36</v>
      </c>
      <c r="G72" s="19">
        <f t="shared" si="3"/>
        <v>324</v>
      </c>
      <c r="H72" s="4"/>
      <c r="I72" s="20">
        <f t="shared" si="4"/>
        <v>0</v>
      </c>
      <c r="J72" s="2"/>
      <c r="K72" s="21">
        <f t="shared" si="5"/>
        <v>0</v>
      </c>
      <c r="L72" s="3"/>
      <c r="M72" s="2"/>
      <c r="N72" s="2"/>
      <c r="O72" s="2"/>
    </row>
    <row r="73" spans="1:15" ht="20.100000000000001" customHeight="1">
      <c r="A73" s="28" t="s">
        <v>158</v>
      </c>
      <c r="B73" s="33" t="s">
        <v>164</v>
      </c>
      <c r="C73" s="34"/>
      <c r="D73" s="18">
        <v>9</v>
      </c>
      <c r="E73" s="29" t="s">
        <v>153</v>
      </c>
      <c r="F73" s="30">
        <v>36</v>
      </c>
      <c r="G73" s="19">
        <f t="shared" si="3"/>
        <v>324</v>
      </c>
      <c r="H73" s="4"/>
      <c r="I73" s="20">
        <f t="shared" si="4"/>
        <v>0</v>
      </c>
      <c r="J73" s="2"/>
      <c r="K73" s="21">
        <f t="shared" si="5"/>
        <v>0</v>
      </c>
      <c r="L73" s="3"/>
      <c r="M73" s="2"/>
      <c r="N73" s="2"/>
      <c r="O73" s="2"/>
    </row>
    <row r="74" spans="1:15" ht="20.100000000000001" customHeight="1">
      <c r="A74" s="28" t="s">
        <v>159</v>
      </c>
      <c r="B74" s="33" t="s">
        <v>165</v>
      </c>
      <c r="C74" s="34"/>
      <c r="D74" s="18">
        <v>9</v>
      </c>
      <c r="E74" s="29" t="s">
        <v>153</v>
      </c>
      <c r="F74" s="30">
        <v>36</v>
      </c>
      <c r="G74" s="19">
        <f t="shared" si="3"/>
        <v>324</v>
      </c>
      <c r="H74" s="4"/>
      <c r="I74" s="20">
        <f t="shared" si="4"/>
        <v>0</v>
      </c>
      <c r="J74" s="2"/>
      <c r="K74" s="21">
        <f t="shared" si="5"/>
        <v>0</v>
      </c>
      <c r="L74" s="3"/>
      <c r="M74" s="2"/>
      <c r="N74" s="2"/>
      <c r="O74" s="2"/>
    </row>
    <row r="75" spans="1:15" ht="20.100000000000001" customHeight="1" thickBot="1">
      <c r="A75" s="22"/>
      <c r="B75" s="6"/>
      <c r="C75" s="6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1:15" ht="20.100000000000001" customHeight="1" thickBot="1">
      <c r="A76" s="7"/>
      <c r="B76" s="6"/>
      <c r="C76" s="7"/>
      <c r="D76" s="7"/>
      <c r="E76" s="7"/>
      <c r="F76" s="6" t="s">
        <v>36</v>
      </c>
      <c r="G76" s="31">
        <f>SUM(G15:G74)</f>
        <v>8623.8395639999962</v>
      </c>
      <c r="H76" s="6"/>
      <c r="I76" s="23"/>
      <c r="J76" s="23"/>
      <c r="K76" s="7"/>
      <c r="L76" s="7"/>
      <c r="M76" s="7"/>
      <c r="N76" s="7"/>
      <c r="O76" s="7"/>
    </row>
    <row r="77" spans="1:15" ht="20.100000000000001" customHeight="1" thickBot="1">
      <c r="A77" s="7"/>
      <c r="B77" s="7"/>
      <c r="C77" s="7"/>
      <c r="D77" s="7"/>
      <c r="E77" s="7"/>
      <c r="F77" s="6" t="s">
        <v>34</v>
      </c>
      <c r="G77" s="31">
        <f>SUM(I15:I74)</f>
        <v>0</v>
      </c>
      <c r="H77" s="6" t="s">
        <v>39</v>
      </c>
      <c r="I77" s="24"/>
      <c r="J77" s="7"/>
      <c r="K77" s="7"/>
      <c r="L77" s="7"/>
      <c r="M77" s="7"/>
      <c r="N77" s="7"/>
      <c r="O77" s="7"/>
    </row>
    <row r="78" spans="1:15" ht="20.100000000000001" customHeight="1" thickBot="1">
      <c r="A78" s="7"/>
      <c r="B78" s="7"/>
      <c r="C78" s="7"/>
      <c r="D78" s="7"/>
      <c r="E78" s="7"/>
      <c r="F78" s="6" t="s">
        <v>37</v>
      </c>
      <c r="G78" s="31">
        <f>G77/100*22</f>
        <v>0</v>
      </c>
      <c r="H78" s="6"/>
      <c r="I78" s="24"/>
      <c r="J78" s="7"/>
      <c r="K78" s="7"/>
      <c r="L78" s="7"/>
      <c r="M78" s="7"/>
      <c r="N78" s="7"/>
      <c r="O78" s="7"/>
    </row>
    <row r="79" spans="1:15" ht="20.100000000000001" customHeight="1" thickBot="1">
      <c r="A79" s="7"/>
      <c r="B79" s="7"/>
      <c r="C79" s="7"/>
      <c r="D79" s="7"/>
      <c r="E79" s="7"/>
      <c r="F79" s="6" t="s">
        <v>38</v>
      </c>
      <c r="G79" s="31">
        <f>G77+G78</f>
        <v>0</v>
      </c>
      <c r="H79" s="6"/>
      <c r="I79" s="24"/>
      <c r="J79" s="7"/>
      <c r="K79" s="7"/>
      <c r="L79" s="7"/>
      <c r="M79" s="7"/>
      <c r="N79" s="7"/>
      <c r="O79" s="7"/>
    </row>
    <row r="80" spans="1:15" ht="20.100000000000001" customHeight="1">
      <c r="A80" s="7"/>
      <c r="B80" s="7"/>
      <c r="C80" s="7"/>
      <c r="D80" s="7"/>
      <c r="E80" s="7"/>
      <c r="F80" s="6"/>
      <c r="G80" s="25"/>
      <c r="H80" s="6"/>
      <c r="I80" s="24"/>
      <c r="J80" s="7"/>
      <c r="K80" s="7"/>
      <c r="L80" s="7"/>
      <c r="M80" s="7"/>
      <c r="N80" s="7"/>
      <c r="O80" s="7"/>
    </row>
    <row r="81" spans="1:15" ht="20.100000000000001" customHeight="1">
      <c r="A81" s="40" t="s">
        <v>25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</row>
    <row r="82" spans="1:15" ht="20.100000000000001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ht="20.100000000000001" customHeight="1">
      <c r="A83" s="42" t="s">
        <v>26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</row>
    <row r="84" spans="1:15" ht="20.100000000000001" customHeight="1">
      <c r="A84" s="42" t="s">
        <v>27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</row>
    <row r="85" spans="1:15" ht="20.100000000000001" customHeight="1">
      <c r="A85" s="42" t="s">
        <v>28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</row>
    <row r="86" spans="1:15" ht="20.100000000000001" customHeight="1">
      <c r="A86" s="42" t="s">
        <v>29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</row>
    <row r="87" spans="1:15" ht="20.100000000000001" customHeight="1">
      <c r="A87" s="42" t="s">
        <v>30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</row>
    <row r="88" spans="1:15" s="23" customFormat="1" ht="20.100000000000001" customHeight="1">
      <c r="A88" s="32"/>
      <c r="B88" s="32"/>
      <c r="C88" s="32"/>
      <c r="D88" s="32"/>
      <c r="E88" s="32"/>
      <c r="F88" s="32"/>
      <c r="G88" s="32"/>
      <c r="H88" s="32"/>
      <c r="I88" s="32"/>
      <c r="J88" s="35"/>
      <c r="K88" s="35"/>
      <c r="L88" s="26"/>
    </row>
    <row r="89" spans="1:15" ht="20.100000000000001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ht="20.100000000000001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ht="20.100000000000001" customHeight="1">
      <c r="A91" s="27"/>
      <c r="B91" s="53" t="s">
        <v>31</v>
      </c>
      <c r="C91" s="53"/>
      <c r="D91" s="11" t="s">
        <v>32</v>
      </c>
      <c r="E91" s="27"/>
      <c r="F91" s="27"/>
      <c r="G91" s="27"/>
      <c r="H91" s="27"/>
      <c r="I91" s="27"/>
      <c r="J91" s="27"/>
      <c r="K91" s="54" t="s">
        <v>33</v>
      </c>
      <c r="L91" s="54"/>
      <c r="M91" s="54"/>
      <c r="N91" s="27"/>
      <c r="O91" s="27"/>
    </row>
    <row r="92" spans="1:15" ht="20.100000000000001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41">
        <f>D3</f>
        <v>0</v>
      </c>
      <c r="L92" s="41"/>
      <c r="M92" s="41"/>
      <c r="N92" s="7"/>
      <c r="O92" s="7"/>
    </row>
    <row r="93" spans="1:15" ht="20.100000000000001" hidden="1" customHeight="1"/>
    <row r="94" spans="1:15" ht="20.100000000000001" hidden="1" customHeight="1"/>
    <row r="95" spans="1:15" ht="20.100000000000001" hidden="1" customHeight="1"/>
    <row r="96" spans="1:15" ht="20.100000000000001" hidden="1" customHeight="1"/>
    <row r="97" ht="20.100000000000001" hidden="1" customHeight="1"/>
    <row r="98" ht="20.100000000000001" hidden="1" customHeight="1"/>
    <row r="99" ht="20.100000000000001" hidden="1" customHeight="1"/>
    <row r="100" ht="20.100000000000001" hidden="1" customHeight="1"/>
    <row r="101" ht="20.100000000000001" hidden="1" customHeight="1"/>
    <row r="102" ht="20.100000000000001" hidden="1" customHeight="1"/>
    <row r="103" ht="20.100000000000001" hidden="1" customHeight="1"/>
    <row r="104" ht="20.100000000000001" hidden="1" customHeight="1"/>
    <row r="105" ht="20.100000000000001" hidden="1" customHeight="1"/>
    <row r="106" ht="20.100000000000001" hidden="1" customHeight="1"/>
    <row r="107" ht="20.100000000000001" hidden="1" customHeight="1"/>
    <row r="108" ht="20.100000000000001" hidden="1" customHeight="1"/>
    <row r="109" ht="20.100000000000001" hidden="1" customHeight="1"/>
    <row r="110" ht="20.100000000000001" hidden="1" customHeight="1"/>
    <row r="111" ht="20.100000000000001" hidden="1" customHeight="1"/>
    <row r="112" ht="20.100000000000001" hidden="1" customHeight="1"/>
    <row r="113" ht="20.100000000000001" hidden="1" customHeight="1"/>
    <row r="114" ht="20.100000000000001" hidden="1" customHeight="1"/>
    <row r="115" ht="20.100000000000001" hidden="1" customHeight="1"/>
    <row r="116" ht="20.100000000000001" hidden="1" customHeight="1"/>
    <row r="117" ht="20.100000000000001" hidden="1" customHeight="1"/>
    <row r="118" ht="20.100000000000001" hidden="1" customHeight="1"/>
    <row r="119" ht="0" hidden="1" customHeight="1"/>
    <row r="120" ht="0" hidden="1" customHeight="1"/>
  </sheetData>
  <sheetProtection sheet="1" objects="1" scenarios="1" selectLockedCells="1"/>
  <mergeCells count="98">
    <mergeCell ref="B32:C32"/>
    <mergeCell ref="B27:C27"/>
    <mergeCell ref="B28:C28"/>
    <mergeCell ref="B29:C29"/>
    <mergeCell ref="B30:C30"/>
    <mergeCell ref="B31:C31"/>
    <mergeCell ref="A89:O89"/>
    <mergeCell ref="A90:O90"/>
    <mergeCell ref="B91:C91"/>
    <mergeCell ref="K92:M92"/>
    <mergeCell ref="K91:M91"/>
    <mergeCell ref="B25:C25"/>
    <mergeCell ref="B26:C26"/>
    <mergeCell ref="B18:C18"/>
    <mergeCell ref="B19:C19"/>
    <mergeCell ref="B20:C20"/>
    <mergeCell ref="B21:C21"/>
    <mergeCell ref="B22:C22"/>
    <mergeCell ref="B23:C23"/>
    <mergeCell ref="B24:C24"/>
    <mergeCell ref="A1:O1"/>
    <mergeCell ref="A2:O2"/>
    <mergeCell ref="A11:O11"/>
    <mergeCell ref="A12:O12"/>
    <mergeCell ref="A9:O9"/>
    <mergeCell ref="A10:O10"/>
    <mergeCell ref="C5:G5"/>
    <mergeCell ref="C6:G6"/>
    <mergeCell ref="C3:G3"/>
    <mergeCell ref="C4:G4"/>
    <mergeCell ref="A4:B4"/>
    <mergeCell ref="A5:B5"/>
    <mergeCell ref="A6:B6"/>
    <mergeCell ref="B16:C16"/>
    <mergeCell ref="A13:O13"/>
    <mergeCell ref="B14:C14"/>
    <mergeCell ref="A7:B7"/>
    <mergeCell ref="A8:B8"/>
    <mergeCell ref="C7:F7"/>
    <mergeCell ref="F8:G8"/>
    <mergeCell ref="B15:C15"/>
    <mergeCell ref="J88:K88"/>
    <mergeCell ref="M8:N8"/>
    <mergeCell ref="I6:N6"/>
    <mergeCell ref="I3:L3"/>
    <mergeCell ref="I8:K8"/>
    <mergeCell ref="I7:L7"/>
    <mergeCell ref="I4:N4"/>
    <mergeCell ref="A81:O81"/>
    <mergeCell ref="A82:O82"/>
    <mergeCell ref="A83:O83"/>
    <mergeCell ref="A84:O84"/>
    <mergeCell ref="A85:O85"/>
    <mergeCell ref="A86:O86"/>
    <mergeCell ref="A87:O87"/>
    <mergeCell ref="B17:C17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7:C67"/>
    <mergeCell ref="B68:C68"/>
    <mergeCell ref="B54:C54"/>
    <mergeCell ref="B55:C55"/>
    <mergeCell ref="B56:C56"/>
    <mergeCell ref="B57:C57"/>
    <mergeCell ref="B61:C61"/>
    <mergeCell ref="B58:C58"/>
    <mergeCell ref="B59:C59"/>
    <mergeCell ref="B60:C60"/>
    <mergeCell ref="B62:C62"/>
    <mergeCell ref="B63:C63"/>
    <mergeCell ref="B64:C64"/>
    <mergeCell ref="B65:C65"/>
    <mergeCell ref="B66:C66"/>
    <mergeCell ref="B74:C74"/>
    <mergeCell ref="B69:C69"/>
    <mergeCell ref="B70:C70"/>
    <mergeCell ref="B71:C71"/>
    <mergeCell ref="B72:C72"/>
    <mergeCell ref="B73:C73"/>
  </mergeCells>
  <conditionalFormatting sqref="H4:N4">
    <cfRule type="expression" dxfId="0" priority="2">
      <formula>$C$4&lt;&gt;"altro"</formula>
    </cfRule>
  </conditionalFormatting>
  <dataValidations disablePrompts="1" count="2">
    <dataValidation type="list" allowBlank="1" showInputMessage="1" showErrorMessage="1" sqref="C4">
      <formula1>"legale rappresentante, procuratore, altro"</formula1>
    </dataValidation>
    <dataValidation type="list" allowBlank="1" showInputMessage="1" showErrorMessage="1" sqref="N15:N80">
      <formula1>ats</formula1>
    </dataValidation>
  </dataValidations>
  <pageMargins left="0.39370078740157483" right="0.39370078740157483" top="0.39370078740157483" bottom="0.59055118110236227" header="0.31496062992125984" footer="0.31496062992125984"/>
  <pageSetup paperSize="9" scale="53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2017-04-20T13:58:46Z</cp:lastPrinted>
  <dcterms:created xsi:type="dcterms:W3CDTF">2017-04-06T13:40:30Z</dcterms:created>
  <dcterms:modified xsi:type="dcterms:W3CDTF">2017-09-18T12:15:50Z</dcterms:modified>
</cp:coreProperties>
</file>